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01 Documentación del SGI Multisitios 1 DITD\05 INNOVACIÓN Y CALIDAD\Encuestas de servicio\"/>
    </mc:Choice>
  </mc:AlternateContent>
  <bookViews>
    <workbookView xWindow="0" yWindow="0" windowWidth="28800" windowHeight="12435" activeTab="2"/>
  </bookViews>
  <sheets>
    <sheet name="F-1 Encuesta" sheetId="1" r:id="rId1"/>
    <sheet name="F-2 Informe" sheetId="2" r:id="rId2"/>
    <sheet name="F3" sheetId="3" r:id="rId3"/>
  </sheets>
  <definedNames>
    <definedName name="_xlnm.Print_Area" localSheetId="1">'F-2 Informe'!$A$1:$T$133</definedName>
    <definedName name="_xlnm.Print_Area" localSheetId="2">'F3'!$A$1:$G$143</definedName>
    <definedName name="_xlnm.Print_Titles" localSheetId="1">'F-2 Informe'!$1:$6</definedName>
    <definedName name="_xlnm.Print_Titles" localSheetId="2">'F3'!$1:$6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3" l="1"/>
  <c r="E53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52" i="3"/>
  <c r="F53" i="3"/>
  <c r="G53" i="3"/>
  <c r="D54" i="3"/>
  <c r="F54" i="3"/>
  <c r="E54" i="3"/>
  <c r="G54" i="3"/>
  <c r="D55" i="3"/>
  <c r="F55" i="3"/>
  <c r="E55" i="3"/>
  <c r="G55" i="3"/>
  <c r="D56" i="3"/>
  <c r="F56" i="3"/>
  <c r="E56" i="3"/>
  <c r="G56" i="3"/>
  <c r="D57" i="3"/>
  <c r="F57" i="3"/>
  <c r="E57" i="3"/>
  <c r="G57" i="3"/>
  <c r="D58" i="3"/>
  <c r="F58" i="3"/>
  <c r="E58" i="3"/>
  <c r="G58" i="3"/>
  <c r="D59" i="3"/>
  <c r="F59" i="3"/>
  <c r="E59" i="3"/>
  <c r="G59" i="3"/>
  <c r="D60" i="3"/>
  <c r="F60" i="3"/>
  <c r="E60" i="3"/>
  <c r="G60" i="3"/>
  <c r="D61" i="3"/>
  <c r="F61" i="3"/>
  <c r="E61" i="3"/>
  <c r="G61" i="3"/>
  <c r="D62" i="3"/>
  <c r="F62" i="3"/>
  <c r="E62" i="3"/>
  <c r="G62" i="3"/>
  <c r="D63" i="3"/>
  <c r="F63" i="3"/>
  <c r="E63" i="3"/>
  <c r="G63" i="3"/>
  <c r="D64" i="3"/>
  <c r="F64" i="3"/>
  <c r="E64" i="3"/>
  <c r="G64" i="3"/>
  <c r="D65" i="3"/>
  <c r="F65" i="3"/>
  <c r="E65" i="3"/>
  <c r="G65" i="3"/>
  <c r="D66" i="3"/>
  <c r="F66" i="3"/>
  <c r="E66" i="3"/>
  <c r="G66" i="3"/>
  <c r="D67" i="3"/>
  <c r="F67" i="3"/>
  <c r="E67" i="3"/>
  <c r="G67" i="3"/>
  <c r="D68" i="3"/>
  <c r="F68" i="3"/>
  <c r="E68" i="3"/>
  <c r="G68" i="3"/>
  <c r="D50" i="3"/>
  <c r="B15" i="3"/>
  <c r="B16" i="3"/>
  <c r="B17" i="3"/>
  <c r="B18" i="3"/>
  <c r="B19" i="3"/>
  <c r="B20" i="3"/>
  <c r="B21" i="3"/>
  <c r="B22" i="3"/>
  <c r="B14" i="3"/>
  <c r="E13" i="3"/>
  <c r="E21" i="3"/>
  <c r="F21" i="3"/>
  <c r="E22" i="3"/>
  <c r="F22" i="3"/>
  <c r="C69" i="3"/>
  <c r="H74" i="2"/>
  <c r="I74" i="2"/>
  <c r="K74" i="2"/>
  <c r="G75" i="2"/>
  <c r="J75" i="2"/>
  <c r="L75" i="2"/>
  <c r="G76" i="2"/>
  <c r="I76" i="2"/>
  <c r="I77" i="2"/>
  <c r="L77" i="2"/>
  <c r="G78" i="2"/>
  <c r="J78" i="2"/>
  <c r="H79" i="2"/>
  <c r="I79" i="2"/>
  <c r="K79" i="2"/>
  <c r="G80" i="2"/>
  <c r="J80" i="2"/>
  <c r="G81" i="2"/>
  <c r="I81" i="2"/>
  <c r="K81" i="2"/>
  <c r="I82" i="2"/>
  <c r="K82" i="2"/>
  <c r="G83" i="2"/>
  <c r="J83" i="2"/>
  <c r="K83" i="2"/>
  <c r="H84" i="2"/>
  <c r="I84" i="2"/>
  <c r="L84" i="2"/>
  <c r="I85" i="2"/>
  <c r="K85" i="2"/>
  <c r="G86" i="2"/>
  <c r="I86" i="2"/>
  <c r="L86" i="2"/>
  <c r="H87" i="2"/>
  <c r="J87" i="2"/>
  <c r="I88" i="2"/>
  <c r="K88" i="2"/>
  <c r="G89" i="2"/>
  <c r="I89" i="2"/>
  <c r="K89" i="2"/>
  <c r="A89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E74" i="2"/>
  <c r="F74" i="2"/>
  <c r="G74" i="2"/>
  <c r="E75" i="2"/>
  <c r="F75" i="2"/>
  <c r="H75" i="2"/>
  <c r="I75" i="2"/>
  <c r="K75" i="2"/>
  <c r="E76" i="2"/>
  <c r="F76" i="2"/>
  <c r="J76" i="2"/>
  <c r="E77" i="2"/>
  <c r="F77" i="2"/>
  <c r="G77" i="2"/>
  <c r="H77" i="2"/>
  <c r="K77" i="2"/>
  <c r="E78" i="2"/>
  <c r="F78" i="2"/>
  <c r="H78" i="2"/>
  <c r="I78" i="2"/>
  <c r="E79" i="2"/>
  <c r="F79" i="2"/>
  <c r="G79" i="2"/>
  <c r="E80" i="2"/>
  <c r="F80" i="2"/>
  <c r="H80" i="2"/>
  <c r="I80" i="2"/>
  <c r="L80" i="2"/>
  <c r="E81" i="2"/>
  <c r="F81" i="2"/>
  <c r="J81" i="2"/>
  <c r="E82" i="2"/>
  <c r="F82" i="2"/>
  <c r="G82" i="2"/>
  <c r="H82" i="2"/>
  <c r="L82" i="2"/>
  <c r="E83" i="2"/>
  <c r="F83" i="2"/>
  <c r="H83" i="2"/>
  <c r="I83" i="2"/>
  <c r="E84" i="2"/>
  <c r="F84" i="2"/>
  <c r="G84" i="2"/>
  <c r="K84" i="2"/>
  <c r="E85" i="2"/>
  <c r="F85" i="2"/>
  <c r="G85" i="2"/>
  <c r="H85" i="2"/>
  <c r="E86" i="2"/>
  <c r="F86" i="2"/>
  <c r="J86" i="2"/>
  <c r="K86" i="2"/>
  <c r="E87" i="2"/>
  <c r="F87" i="2"/>
  <c r="G87" i="2"/>
  <c r="L87" i="2"/>
  <c r="E88" i="2"/>
  <c r="F88" i="2"/>
  <c r="G88" i="2"/>
  <c r="H88" i="2"/>
  <c r="E89" i="2"/>
  <c r="F89" i="2"/>
  <c r="J89" i="2"/>
  <c r="L89" i="2"/>
  <c r="C55" i="2"/>
  <c r="C54" i="2"/>
  <c r="B51" i="2"/>
  <c r="C51" i="2"/>
  <c r="B52" i="2"/>
  <c r="C52" i="2"/>
  <c r="B53" i="2"/>
  <c r="C53" i="2"/>
  <c r="B54" i="2"/>
  <c r="B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D66" i="2"/>
  <c r="B67" i="2"/>
  <c r="C67" i="2"/>
  <c r="S79" i="2"/>
  <c r="T79" i="2"/>
  <c r="R79" i="2"/>
  <c r="Q79" i="2"/>
  <c r="P79" i="2"/>
  <c r="O79" i="2"/>
  <c r="N79" i="2"/>
  <c r="M79" i="2"/>
  <c r="P73" i="2"/>
  <c r="M73" i="2"/>
  <c r="L73" i="2"/>
  <c r="N73" i="2"/>
  <c r="O73" i="2"/>
  <c r="Q73" i="2"/>
  <c r="K73" i="2"/>
  <c r="A73" i="2"/>
  <c r="F73" i="2"/>
  <c r="H12" i="2"/>
  <c r="E15" i="3"/>
  <c r="F15" i="3"/>
  <c r="H13" i="2"/>
  <c r="E16" i="3"/>
  <c r="F16" i="3"/>
  <c r="H14" i="2"/>
  <c r="E17" i="3"/>
  <c r="F17" i="3"/>
  <c r="H15" i="2"/>
  <c r="E18" i="3"/>
  <c r="F18" i="3"/>
  <c r="H16" i="2"/>
  <c r="E19" i="3"/>
  <c r="F19" i="3"/>
  <c r="F20" i="2"/>
  <c r="H19" i="2"/>
  <c r="H18" i="2"/>
  <c r="H17" i="2"/>
  <c r="E20" i="3"/>
  <c r="F20" i="3"/>
  <c r="H11" i="2"/>
  <c r="E14" i="3"/>
  <c r="F14" i="3"/>
  <c r="B69" i="3"/>
  <c r="D89" i="2"/>
  <c r="C89" i="2"/>
  <c r="B89" i="2"/>
  <c r="D62" i="2"/>
  <c r="D85" i="2"/>
  <c r="J84" i="2"/>
  <c r="J79" i="2"/>
  <c r="J74" i="2"/>
  <c r="R73" i="2"/>
  <c r="D58" i="2"/>
  <c r="D81" i="2"/>
  <c r="H89" i="2"/>
  <c r="J88" i="2"/>
  <c r="I87" i="2"/>
  <c r="H86" i="2"/>
  <c r="J85" i="2"/>
  <c r="J82" i="2"/>
  <c r="H81" i="2"/>
  <c r="J77" i="2"/>
  <c r="H76" i="2"/>
  <c r="C81" i="2"/>
  <c r="B81" i="2"/>
  <c r="D67" i="2"/>
  <c r="D64" i="2"/>
  <c r="D87" i="2"/>
  <c r="D57" i="2"/>
  <c r="D80" i="2"/>
  <c r="D55" i="2"/>
  <c r="D78" i="2"/>
  <c r="D53" i="2"/>
  <c r="D76" i="2"/>
  <c r="C87" i="2"/>
  <c r="B87" i="2"/>
  <c r="C80" i="2"/>
  <c r="B80" i="2"/>
  <c r="D63" i="2"/>
  <c r="D59" i="2"/>
  <c r="D82" i="2"/>
  <c r="D51" i="2"/>
  <c r="D74" i="2"/>
  <c r="D54" i="2"/>
  <c r="D77" i="2"/>
  <c r="K87" i="2"/>
  <c r="L85" i="2"/>
  <c r="L83" i="2"/>
  <c r="K80" i="2"/>
  <c r="L78" i="2"/>
  <c r="L76" i="2"/>
  <c r="D60" i="2"/>
  <c r="D83" i="2"/>
  <c r="D56" i="2"/>
  <c r="D79" i="2"/>
  <c r="D52" i="2"/>
  <c r="L88" i="2"/>
  <c r="L81" i="2"/>
  <c r="L79" i="2"/>
  <c r="K78" i="2"/>
  <c r="K76" i="2"/>
  <c r="L74" i="2"/>
  <c r="D65" i="2"/>
  <c r="D88" i="2"/>
  <c r="D61" i="2"/>
  <c r="D84" i="2"/>
  <c r="G20" i="2"/>
  <c r="H20" i="2"/>
  <c r="E23" i="3"/>
  <c r="F23" i="3"/>
  <c r="C77" i="2"/>
  <c r="B77" i="2"/>
  <c r="C76" i="2"/>
  <c r="B76" i="2"/>
  <c r="C85" i="2"/>
  <c r="B85" i="2"/>
  <c r="C78" i="2"/>
  <c r="B78" i="2"/>
  <c r="C82" i="2"/>
  <c r="B82" i="2"/>
  <c r="D75" i="2"/>
  <c r="C75" i="2"/>
  <c r="B75" i="2"/>
  <c r="D86" i="2"/>
  <c r="C86" i="2"/>
  <c r="B86" i="2"/>
  <c r="C84" i="2"/>
  <c r="B84" i="2"/>
  <c r="C79" i="2"/>
  <c r="B79" i="2"/>
  <c r="C83" i="2"/>
  <c r="B83" i="2"/>
  <c r="C74" i="2"/>
  <c r="B74" i="2"/>
  <c r="C88" i="2"/>
  <c r="B88" i="2"/>
  <c r="E73" i="2"/>
  <c r="G73" i="2"/>
  <c r="H73" i="2"/>
  <c r="I73" i="2"/>
  <c r="I90" i="2"/>
  <c r="J73" i="2"/>
  <c r="L68" i="2"/>
  <c r="K68" i="2"/>
  <c r="J68" i="2"/>
  <c r="I68" i="2"/>
  <c r="H68" i="2"/>
  <c r="G68" i="2"/>
  <c r="F68" i="2"/>
  <c r="E68" i="2"/>
  <c r="B68" i="2"/>
  <c r="C68" i="2"/>
  <c r="D68" i="2"/>
  <c r="C73" i="2"/>
  <c r="D52" i="3"/>
  <c r="B73" i="2"/>
  <c r="G90" i="2"/>
  <c r="D73" i="2"/>
  <c r="E52" i="3"/>
  <c r="E90" i="2"/>
  <c r="L90" i="2"/>
  <c r="H90" i="2"/>
  <c r="F90" i="2"/>
  <c r="K90" i="2"/>
  <c r="J90" i="2"/>
  <c r="D90" i="2"/>
  <c r="C90" i="2"/>
  <c r="B90" i="2"/>
  <c r="G52" i="3"/>
  <c r="E69" i="3"/>
  <c r="G69" i="3"/>
  <c r="F52" i="3"/>
  <c r="D69" i="3"/>
  <c r="F69" i="3"/>
</calcChain>
</file>

<file path=xl/sharedStrings.xml><?xml version="1.0" encoding="utf-8"?>
<sst xmlns="http://schemas.openxmlformats.org/spreadsheetml/2006/main" count="196" uniqueCount="88">
  <si>
    <t>ENCUESTA DE SERVICIO</t>
  </si>
  <si>
    <t>INSTRUCCIONES:</t>
  </si>
  <si>
    <r>
      <t xml:space="preserve">1. En el cuadro correspondiente de la columna </t>
    </r>
    <r>
      <rPr>
        <b/>
        <sz val="10"/>
        <color theme="1"/>
        <rFont val="Arial"/>
        <family val="2"/>
      </rPr>
      <t>SERVICIO</t>
    </r>
    <r>
      <rPr>
        <sz val="10"/>
        <color theme="1"/>
        <rFont val="Arial"/>
        <family val="2"/>
      </rPr>
      <t xml:space="preserve"> anota  la calificación que le asignas a tú experiencia con el servicio de que se trata, con base en la siguiente escala:</t>
    </r>
  </si>
  <si>
    <t>SATISFECHO</t>
  </si>
  <si>
    <t>NO SATISFECHO</t>
  </si>
  <si>
    <r>
      <t>2. Si desea expresar algún comentario, sugerencia o recomendación utiliza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el espacio destinado para ello. </t>
    </r>
  </si>
  <si>
    <t>GRACIAS</t>
  </si>
  <si>
    <t>CALIFICACIÓN / SERVICIO</t>
  </si>
  <si>
    <t>Horario</t>
  </si>
  <si>
    <t>Disponibilidad del personal</t>
  </si>
  <si>
    <t>Atención del personal</t>
  </si>
  <si>
    <t>Amabilidad del personal</t>
  </si>
  <si>
    <t>Sugerencias</t>
  </si>
  <si>
    <t>Servicios Escolares</t>
  </si>
  <si>
    <t>VENTANILLA DE COBROS</t>
  </si>
  <si>
    <t>JEFATURA DE DIVISIÓN / COORDINADOR DE CARRERA</t>
  </si>
  <si>
    <t>BECAS</t>
  </si>
  <si>
    <t>ACTIVIDADES EXTRAESCOLARES</t>
  </si>
  <si>
    <t>TUTORIAS</t>
  </si>
  <si>
    <t>ok</t>
  </si>
  <si>
    <t>SERVICIOS ESCOLARES</t>
  </si>
  <si>
    <t>SERVICIO SOCIAL</t>
  </si>
  <si>
    <t>RESIDENCIAS</t>
  </si>
  <si>
    <t>CAFETERIA</t>
  </si>
  <si>
    <t>CENTRO DE COMPUTO</t>
  </si>
  <si>
    <t>Cantidad de equipos de cómputo</t>
  </si>
  <si>
    <t>Conectividad</t>
  </si>
  <si>
    <t>Software requerido para la carrera</t>
  </si>
  <si>
    <t>CENTRO DE INFORMACIÓN</t>
  </si>
  <si>
    <t xml:space="preserve">Suficiencia de acervo bibliográfico </t>
  </si>
  <si>
    <t>Prestamo de sala</t>
  </si>
  <si>
    <t>Prestamo a domicilio</t>
  </si>
  <si>
    <t>Atención a solicitudes de adquisición</t>
  </si>
  <si>
    <t>Disponibilidad y acceso remoto</t>
  </si>
  <si>
    <t xml:space="preserve">Informe de Resultados de Encuesta de Servicios </t>
  </si>
  <si>
    <t>Nombre del IT:</t>
  </si>
  <si>
    <t>Fecha de elaboración:</t>
  </si>
  <si>
    <t>Periodo:</t>
  </si>
  <si>
    <t>Enero-Julio 2021</t>
  </si>
  <si>
    <t>N° de encuestados</t>
  </si>
  <si>
    <t>Programa Educatvio</t>
  </si>
  <si>
    <t>Estudiantes Inscritos</t>
  </si>
  <si>
    <t>Estudiantes Participantes</t>
  </si>
  <si>
    <t>% de participación</t>
  </si>
  <si>
    <t>Total</t>
  </si>
  <si>
    <t>Frecuencias</t>
  </si>
  <si>
    <t>Área</t>
  </si>
  <si>
    <t>Encuestados</t>
  </si>
  <si>
    <t>HORARIO</t>
  </si>
  <si>
    <t>DISPONIBILIDAD DEL PERSONAL</t>
  </si>
  <si>
    <t>ATENCIÓN DEL PERSONAL</t>
  </si>
  <si>
    <t>AMABILIDAD DEL PERSONAL</t>
  </si>
  <si>
    <t>Satisfecho</t>
  </si>
  <si>
    <t>No Satisfecho</t>
  </si>
  <si>
    <t>Centro de Cómputo</t>
  </si>
  <si>
    <t>Ventanilla de cobros</t>
  </si>
  <si>
    <t>Actividades extraescolares</t>
  </si>
  <si>
    <t>Becas</t>
  </si>
  <si>
    <t>Tutorías</t>
  </si>
  <si>
    <t>Servicio Social</t>
  </si>
  <si>
    <t>Centro de Información</t>
  </si>
  <si>
    <t>Residencia Profesional</t>
  </si>
  <si>
    <t>Carrera 1</t>
  </si>
  <si>
    <t>Carrera 2</t>
  </si>
  <si>
    <t>Carrera 3</t>
  </si>
  <si>
    <t>Carrera 4</t>
  </si>
  <si>
    <t>Carrera 5</t>
  </si>
  <si>
    <t>Laboratorio 1</t>
  </si>
  <si>
    <t>Laboratorio 2</t>
  </si>
  <si>
    <t>Laboratorio 3</t>
  </si>
  <si>
    <t>Laboratorio 4</t>
  </si>
  <si>
    <t>Laboratorio 5</t>
  </si>
  <si>
    <t>Institucional</t>
  </si>
  <si>
    <t>Porcentajes</t>
  </si>
  <si>
    <t>Acción requerida</t>
  </si>
  <si>
    <t>Gráfica de Resultados</t>
  </si>
  <si>
    <t>Comentarios o sugerencias</t>
  </si>
  <si>
    <t>Área:</t>
  </si>
  <si>
    <t>Representante de Dirección del SGI</t>
  </si>
  <si>
    <t>Director General</t>
  </si>
  <si>
    <t>F-3  Seguimiento y Mejora de Servicios</t>
  </si>
  <si>
    <t>Participación</t>
  </si>
  <si>
    <t>Mejora</t>
  </si>
  <si>
    <t>Periodo Anterior</t>
  </si>
  <si>
    <t>Periodo actual</t>
  </si>
  <si>
    <t>Mejora en la satisfacción</t>
  </si>
  <si>
    <t>Periodo anterior</t>
  </si>
  <si>
    <t>INSTITUTO TECNOLOGICO SUPERIOR DE TEPEXI DE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</si>
</sst>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9" fontId="18" fillId="2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/>
    </xf>
    <xf numFmtId="1" fontId="15" fillId="0" borderId="1" xfId="1" applyNumberFormat="1" applyFont="1" applyBorder="1" applyAlignment="1">
      <alignment horizontal="center" vertical="center" wrapText="1"/>
    </xf>
    <xf numFmtId="1" fontId="15" fillId="0" borderId="3" xfId="1" applyNumberFormat="1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1" xfId="0" applyFont="1" applyBorder="1"/>
    <xf numFmtId="1" fontId="19" fillId="2" borderId="1" xfId="1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/>
    </xf>
    <xf numFmtId="9" fontId="15" fillId="0" borderId="9" xfId="1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" fontId="19" fillId="2" borderId="11" xfId="1" applyNumberFormat="1" applyFont="1" applyFill="1" applyBorder="1" applyAlignment="1">
      <alignment horizontal="center" vertical="center"/>
    </xf>
    <xf numFmtId="2" fontId="19" fillId="2" borderId="11" xfId="1" applyNumberFormat="1" applyFont="1" applyFill="1" applyBorder="1" applyAlignment="1">
      <alignment horizontal="center" vertical="center"/>
    </xf>
    <xf numFmtId="2" fontId="19" fillId="2" borderId="11" xfId="1" applyNumberFormat="1" applyFont="1" applyFill="1" applyBorder="1" applyAlignment="1">
      <alignment horizontal="center" vertical="center" wrapText="1"/>
    </xf>
    <xf numFmtId="2" fontId="19" fillId="2" borderId="12" xfId="1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1" fontId="19" fillId="3" borderId="0" xfId="1" applyNumberFormat="1" applyFont="1" applyFill="1" applyBorder="1" applyAlignment="1">
      <alignment horizontal="center" vertical="center"/>
    </xf>
    <xf numFmtId="2" fontId="19" fillId="3" borderId="0" xfId="1" applyNumberFormat="1" applyFont="1" applyFill="1" applyBorder="1" applyAlignment="1">
      <alignment horizontal="center" vertical="center"/>
    </xf>
    <xf numFmtId="2" fontId="19" fillId="3" borderId="0" xfId="1" applyNumberFormat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12" fillId="0" borderId="4" xfId="0" applyNumberFormat="1" applyFont="1" applyBorder="1"/>
    <xf numFmtId="0" fontId="15" fillId="0" borderId="4" xfId="0" applyFont="1" applyBorder="1"/>
    <xf numFmtId="0" fontId="13" fillId="0" borderId="0" xfId="0" applyFont="1" applyAlignment="1">
      <alignment horizontal="right"/>
    </xf>
    <xf numFmtId="0" fontId="16" fillId="2" borderId="1" xfId="0" applyFont="1" applyFill="1" applyBorder="1" applyAlignment="1">
      <alignment wrapText="1"/>
    </xf>
    <xf numFmtId="9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Retroalimentación al Cliente Servicios de Ventanilla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'F-2 Informe'!$C$71:$C$72</c:f>
              <c:strCache>
                <c:ptCount val="2"/>
                <c:pt idx="0">
                  <c:v>Total</c:v>
                </c:pt>
                <c:pt idx="1">
                  <c:v>Satisfecho</c:v>
                </c:pt>
              </c:strCache>
            </c:strRef>
          </c:tx>
          <c:spPr>
            <a:solidFill>
              <a:schemeClr val="accent2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'F-2 Informe'!$A$73:$A$90</c:f>
              <c:strCache>
                <c:ptCount val="18"/>
                <c:pt idx="0">
                  <c:v>Centro de Cómputo</c:v>
                </c:pt>
                <c:pt idx="1">
                  <c:v>Ventanilla de cobros</c:v>
                </c:pt>
                <c:pt idx="2">
                  <c:v>Actividades extraescolares</c:v>
                </c:pt>
                <c:pt idx="3">
                  <c:v>Becas</c:v>
                </c:pt>
                <c:pt idx="4">
                  <c:v>Tutorías</c:v>
                </c:pt>
                <c:pt idx="5">
                  <c:v>Servicio Social</c:v>
                </c:pt>
                <c:pt idx="6">
                  <c:v>Centro de Información</c:v>
                </c:pt>
                <c:pt idx="7">
                  <c:v>Residencia Profesional</c:v>
                </c:pt>
                <c:pt idx="8">
                  <c:v>Carrera 1</c:v>
                </c:pt>
                <c:pt idx="9">
                  <c:v>Carrera 2</c:v>
                </c:pt>
                <c:pt idx="10">
                  <c:v>Carrera 3</c:v>
                </c:pt>
                <c:pt idx="11">
                  <c:v>Carrera 4</c:v>
                </c:pt>
                <c:pt idx="12">
                  <c:v>Carrera 5</c:v>
                </c:pt>
                <c:pt idx="13">
                  <c:v>Laboratorio 1</c:v>
                </c:pt>
                <c:pt idx="14">
                  <c:v>Laboratorio 2</c:v>
                </c:pt>
                <c:pt idx="15">
                  <c:v>Laboratorio 3</c:v>
                </c:pt>
                <c:pt idx="16">
                  <c:v>Laboratorio 4</c:v>
                </c:pt>
                <c:pt idx="17">
                  <c:v>Institucional</c:v>
                </c:pt>
              </c:strCache>
            </c:strRef>
          </c:cat>
          <c:val>
            <c:numRef>
              <c:f>'F-2 Informe'!$C$73:$C$90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%">
                  <c:v>0</c:v>
                </c:pt>
                <c:pt idx="17" formatCode="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BA-4104-8381-730071E2B3AF}"/>
            </c:ext>
          </c:extLst>
        </c:ser>
        <c:ser>
          <c:idx val="1"/>
          <c:order val="1"/>
          <c:tx>
            <c:strRef>
              <c:f>'F-2 Informe'!$D$71:$D$72</c:f>
              <c:strCache>
                <c:ptCount val="2"/>
                <c:pt idx="0">
                  <c:v>Total</c:v>
                </c:pt>
                <c:pt idx="1">
                  <c:v>No Satisfecho</c:v>
                </c:pt>
              </c:strCache>
            </c:strRef>
          </c:tx>
          <c:spPr>
            <a:solidFill>
              <a:schemeClr val="accent2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'F-2 Informe'!$A$73:$A$90</c:f>
              <c:strCache>
                <c:ptCount val="18"/>
                <c:pt idx="0">
                  <c:v>Centro de Cómputo</c:v>
                </c:pt>
                <c:pt idx="1">
                  <c:v>Ventanilla de cobros</c:v>
                </c:pt>
                <c:pt idx="2">
                  <c:v>Actividades extraescolares</c:v>
                </c:pt>
                <c:pt idx="3">
                  <c:v>Becas</c:v>
                </c:pt>
                <c:pt idx="4">
                  <c:v>Tutorías</c:v>
                </c:pt>
                <c:pt idx="5">
                  <c:v>Servicio Social</c:v>
                </c:pt>
                <c:pt idx="6">
                  <c:v>Centro de Información</c:v>
                </c:pt>
                <c:pt idx="7">
                  <c:v>Residencia Profesional</c:v>
                </c:pt>
                <c:pt idx="8">
                  <c:v>Carrera 1</c:v>
                </c:pt>
                <c:pt idx="9">
                  <c:v>Carrera 2</c:v>
                </c:pt>
                <c:pt idx="10">
                  <c:v>Carrera 3</c:v>
                </c:pt>
                <c:pt idx="11">
                  <c:v>Carrera 4</c:v>
                </c:pt>
                <c:pt idx="12">
                  <c:v>Carrera 5</c:v>
                </c:pt>
                <c:pt idx="13">
                  <c:v>Laboratorio 1</c:v>
                </c:pt>
                <c:pt idx="14">
                  <c:v>Laboratorio 2</c:v>
                </c:pt>
                <c:pt idx="15">
                  <c:v>Laboratorio 3</c:v>
                </c:pt>
                <c:pt idx="16">
                  <c:v>Laboratorio 4</c:v>
                </c:pt>
                <c:pt idx="17">
                  <c:v>Institucional</c:v>
                </c:pt>
              </c:strCache>
            </c:strRef>
          </c:cat>
          <c:val>
            <c:numRef>
              <c:f>'F-2 Informe'!$D$73:$D$90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%">
                  <c:v>0</c:v>
                </c:pt>
                <c:pt idx="17" formatCode="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BA-4104-8381-730071E2B3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22418256"/>
        <c:axId val="-222413904"/>
      </c:barChart>
      <c:catAx>
        <c:axId val="-22241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13904"/>
        <c:crosses val="autoZero"/>
        <c:auto val="1"/>
        <c:lblAlgn val="ctr"/>
        <c:lblOffset val="100"/>
        <c:noMultiLvlLbl val="0"/>
      </c:catAx>
      <c:valAx>
        <c:axId val="-22241390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22241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Estudiantes participantes en encuestas de servicios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'F-2 Informe'!$F$10</c:f>
              <c:strCache>
                <c:ptCount val="1"/>
                <c:pt idx="0">
                  <c:v>Estudiantes Inscritos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'F-2 Informe'!$D$11:$D$19</c:f>
              <c:numCache>
                <c:formatCode>General</c:formatCode>
                <c:ptCount val="9"/>
              </c:numCache>
            </c:numRef>
          </c:cat>
          <c:val>
            <c:numRef>
              <c:f>'F-2 Informe'!$F$11:$F$19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82-43F1-B13C-ACE91BEB5226}"/>
            </c:ext>
          </c:extLst>
        </c:ser>
        <c:ser>
          <c:idx val="2"/>
          <c:order val="2"/>
          <c:tx>
            <c:strRef>
              <c:f>'F-2 Informe'!$G$10</c:f>
              <c:strCache>
                <c:ptCount val="1"/>
                <c:pt idx="0">
                  <c:v>Estudiantes Participantes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'F-2 Informe'!$D$11:$D$19</c:f>
              <c:numCache>
                <c:formatCode>General</c:formatCode>
                <c:ptCount val="9"/>
              </c:numCache>
            </c:numRef>
          </c:cat>
          <c:val>
            <c:numRef>
              <c:f>'F-2 Informe'!$G$11:$G$19</c:f>
              <c:numCache>
                <c:formatCode>General</c:formatCode>
                <c:ptCount val="9"/>
                <c:pt idx="0">
                  <c:v>100</c:v>
                </c:pt>
                <c:pt idx="1">
                  <c:v>80</c:v>
                </c:pt>
                <c:pt idx="2">
                  <c:v>90</c:v>
                </c:pt>
                <c:pt idx="3">
                  <c:v>90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82-43F1-B13C-ACE91BEB5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-222414992"/>
        <c:axId val="-2224057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'F-2 Informe'!$E$10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'F-2 Informe'!$D$11:$D$19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'F-2 Informe'!$E$11:$E$19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4C82-43F1-B13C-ACE91BEB522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'F-2 Informe'!$H$10</c:f>
              <c:strCache>
                <c:ptCount val="1"/>
                <c:pt idx="0">
                  <c:v>% de participación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'F-2 Informe'!$D$11:$D$19</c:f>
              <c:numCache>
                <c:formatCode>General</c:formatCode>
                <c:ptCount val="9"/>
              </c:numCache>
            </c:numRef>
          </c:cat>
          <c:val>
            <c:numRef>
              <c:f>'F-2 Informe'!$H$11:$H$19</c:f>
              <c:numCache>
                <c:formatCode>0%</c:formatCode>
                <c:ptCount val="9"/>
                <c:pt idx="0">
                  <c:v>1</c:v>
                </c:pt>
                <c:pt idx="1">
                  <c:v>0.8</c:v>
                </c:pt>
                <c:pt idx="2">
                  <c:v>0.9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82-43F1-B13C-ACE91BEB5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2417712"/>
        <c:axId val="-222418800"/>
      </c:lineChart>
      <c:catAx>
        <c:axId val="-22241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05744"/>
        <c:crosses val="autoZero"/>
        <c:auto val="1"/>
        <c:lblAlgn val="ctr"/>
        <c:lblOffset val="100"/>
        <c:noMultiLvlLbl val="0"/>
      </c:catAx>
      <c:valAx>
        <c:axId val="-22240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N.</a:t>
                </a:r>
                <a:r>
                  <a:rPr lang="es-MX" baseline="0"/>
                  <a:t> de estudiantes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14992"/>
        <c:crosses val="autoZero"/>
        <c:crossBetween val="between"/>
      </c:valAx>
      <c:valAx>
        <c:axId val="-2224188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17712"/>
        <c:crosses val="max"/>
        <c:crossBetween val="between"/>
      </c:valAx>
      <c:catAx>
        <c:axId val="-22241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224188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'F-2 Informe'!$C$71:$C$72</c:f>
              <c:strCache>
                <c:ptCount val="2"/>
                <c:pt idx="0">
                  <c:v>Total</c:v>
                </c:pt>
                <c:pt idx="1">
                  <c:v>Satisfecho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'F-2 Informe'!$A$73:$A$90</c:f>
              <c:strCache>
                <c:ptCount val="18"/>
                <c:pt idx="0">
                  <c:v>Centro de Cómputo</c:v>
                </c:pt>
                <c:pt idx="1">
                  <c:v>Ventanilla de cobros</c:v>
                </c:pt>
                <c:pt idx="2">
                  <c:v>Actividades extraescolares</c:v>
                </c:pt>
                <c:pt idx="3">
                  <c:v>Becas</c:v>
                </c:pt>
                <c:pt idx="4">
                  <c:v>Tutorías</c:v>
                </c:pt>
                <c:pt idx="5">
                  <c:v>Servicio Social</c:v>
                </c:pt>
                <c:pt idx="6">
                  <c:v>Centro de Información</c:v>
                </c:pt>
                <c:pt idx="7">
                  <c:v>Residencia Profesional</c:v>
                </c:pt>
                <c:pt idx="8">
                  <c:v>Carrera 1</c:v>
                </c:pt>
                <c:pt idx="9">
                  <c:v>Carrera 2</c:v>
                </c:pt>
                <c:pt idx="10">
                  <c:v>Carrera 3</c:v>
                </c:pt>
                <c:pt idx="11">
                  <c:v>Carrera 4</c:v>
                </c:pt>
                <c:pt idx="12">
                  <c:v>Carrera 5</c:v>
                </c:pt>
                <c:pt idx="13">
                  <c:v>Laboratorio 1</c:v>
                </c:pt>
                <c:pt idx="14">
                  <c:v>Laboratorio 2</c:v>
                </c:pt>
                <c:pt idx="15">
                  <c:v>Laboratorio 3</c:v>
                </c:pt>
                <c:pt idx="16">
                  <c:v>Laboratorio 4</c:v>
                </c:pt>
                <c:pt idx="17">
                  <c:v>Institucional</c:v>
                </c:pt>
              </c:strCache>
            </c:strRef>
          </c:cat>
          <c:val>
            <c:numRef>
              <c:f>'F-2 Informe'!$C$73:$C$90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%">
                  <c:v>0</c:v>
                </c:pt>
                <c:pt idx="17" formatCode="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E-4441-97EC-AD65D010E424}"/>
            </c:ext>
          </c:extLst>
        </c:ser>
        <c:ser>
          <c:idx val="1"/>
          <c:order val="1"/>
          <c:tx>
            <c:strRef>
              <c:f>'F-2 Informe'!$D$71:$D$72</c:f>
              <c:strCache>
                <c:ptCount val="2"/>
                <c:pt idx="0">
                  <c:v>Total</c:v>
                </c:pt>
                <c:pt idx="1">
                  <c:v>No Satisfecho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'F-2 Informe'!$A$73:$A$90</c:f>
              <c:strCache>
                <c:ptCount val="18"/>
                <c:pt idx="0">
                  <c:v>Centro de Cómputo</c:v>
                </c:pt>
                <c:pt idx="1">
                  <c:v>Ventanilla de cobros</c:v>
                </c:pt>
                <c:pt idx="2">
                  <c:v>Actividades extraescolares</c:v>
                </c:pt>
                <c:pt idx="3">
                  <c:v>Becas</c:v>
                </c:pt>
                <c:pt idx="4">
                  <c:v>Tutorías</c:v>
                </c:pt>
                <c:pt idx="5">
                  <c:v>Servicio Social</c:v>
                </c:pt>
                <c:pt idx="6">
                  <c:v>Centro de Información</c:v>
                </c:pt>
                <c:pt idx="7">
                  <c:v>Residencia Profesional</c:v>
                </c:pt>
                <c:pt idx="8">
                  <c:v>Carrera 1</c:v>
                </c:pt>
                <c:pt idx="9">
                  <c:v>Carrera 2</c:v>
                </c:pt>
                <c:pt idx="10">
                  <c:v>Carrera 3</c:v>
                </c:pt>
                <c:pt idx="11">
                  <c:v>Carrera 4</c:v>
                </c:pt>
                <c:pt idx="12">
                  <c:v>Carrera 5</c:v>
                </c:pt>
                <c:pt idx="13">
                  <c:v>Laboratorio 1</c:v>
                </c:pt>
                <c:pt idx="14">
                  <c:v>Laboratorio 2</c:v>
                </c:pt>
                <c:pt idx="15">
                  <c:v>Laboratorio 3</c:v>
                </c:pt>
                <c:pt idx="16">
                  <c:v>Laboratorio 4</c:v>
                </c:pt>
                <c:pt idx="17">
                  <c:v>Institucional</c:v>
                </c:pt>
              </c:strCache>
            </c:strRef>
          </c:cat>
          <c:val>
            <c:numRef>
              <c:f>'F-2 Informe'!$D$73:$D$90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%">
                  <c:v>0</c:v>
                </c:pt>
                <c:pt idx="17" formatCode="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6E-4441-97EC-AD65D010E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22409552"/>
        <c:axId val="-222411184"/>
      </c:barChart>
      <c:catAx>
        <c:axId val="-22240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11184"/>
        <c:crosses val="autoZero"/>
        <c:auto val="1"/>
        <c:lblAlgn val="ctr"/>
        <c:lblOffset val="100"/>
        <c:noMultiLvlLbl val="0"/>
      </c:catAx>
      <c:valAx>
        <c:axId val="-2224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0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23451786258604E-2"/>
          <c:y val="2.4742483789957578E-2"/>
          <c:w val="0.88799371430718887"/>
          <c:h val="0.7526819284629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'F3'!$B$12:$B$23</c:f>
              <c:strCach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Total</c:v>
                </c:pt>
              </c:strCache>
            </c:strRef>
          </c:cat>
          <c:val>
            <c:numRef>
              <c:f>'F3'!$C$12:$C$23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1-49E7-94CA-947A56774D21}"/>
            </c:ext>
          </c:extLst>
        </c:ser>
        <c:ser>
          <c:idx val="1"/>
          <c:order val="1"/>
          <c:tx>
            <c:strRef>
              <c:f>'F3'!$F$11</c:f>
              <c:strCache>
                <c:ptCount val="1"/>
                <c:pt idx="0">
                  <c:v>Mejora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'F3'!$B$12:$B$23</c:f>
              <c:strCach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Total</c:v>
                </c:pt>
              </c:strCache>
            </c:strRef>
          </c:cat>
          <c:val>
            <c:numRef>
              <c:f>'F3'!$F$12:$F$23</c:f>
              <c:numCache>
                <c:formatCode>General</c:formatCode>
                <c:ptCount val="12"/>
                <c:pt idx="2" formatCode="0%">
                  <c:v>0</c:v>
                </c:pt>
                <c:pt idx="3" formatCode="0%">
                  <c:v>-0.19999999999999996</c:v>
                </c:pt>
                <c:pt idx="4" formatCode="0%">
                  <c:v>0.12499999999999997</c:v>
                </c:pt>
                <c:pt idx="5" formatCode="0%">
                  <c:v>0</c:v>
                </c:pt>
                <c:pt idx="6" formatCode="0%">
                  <c:v>0.24999999999999994</c:v>
                </c:pt>
                <c:pt idx="7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  <c:pt idx="10" formatCode="0%">
                  <c:v>0</c:v>
                </c:pt>
                <c:pt idx="11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41-49E7-94CA-947A56774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2409008"/>
        <c:axId val="-222412272"/>
      </c:barChart>
      <c:catAx>
        <c:axId val="-2224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12272"/>
        <c:crosses val="autoZero"/>
        <c:auto val="1"/>
        <c:lblAlgn val="ctr"/>
        <c:lblOffset val="100"/>
        <c:noMultiLvlLbl val="0"/>
      </c:catAx>
      <c:valAx>
        <c:axId val="-2224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09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Mejora en el servicio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'F3'!$F$50:$F$51</c:f>
              <c:strCache>
                <c:ptCount val="2"/>
                <c:pt idx="0">
                  <c:v>Mejora</c:v>
                </c:pt>
                <c:pt idx="1">
                  <c:v>Satisfecho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'F3'!$A$52:$A$69</c:f>
              <c:strCache>
                <c:ptCount val="18"/>
                <c:pt idx="0">
                  <c:v>Centro de Cómputo</c:v>
                </c:pt>
                <c:pt idx="1">
                  <c:v>Ventanilla de cobros</c:v>
                </c:pt>
                <c:pt idx="2">
                  <c:v>Actividades extraescolares</c:v>
                </c:pt>
                <c:pt idx="3">
                  <c:v>Becas</c:v>
                </c:pt>
                <c:pt idx="4">
                  <c:v>Tutorías</c:v>
                </c:pt>
                <c:pt idx="5">
                  <c:v>Servicio Social</c:v>
                </c:pt>
                <c:pt idx="6">
                  <c:v>Centro de Información</c:v>
                </c:pt>
                <c:pt idx="7">
                  <c:v>Residencia Profesional</c:v>
                </c:pt>
                <c:pt idx="8">
                  <c:v>Carrera 1</c:v>
                </c:pt>
                <c:pt idx="9">
                  <c:v>Carrera 2</c:v>
                </c:pt>
                <c:pt idx="10">
                  <c:v>Carrera 3</c:v>
                </c:pt>
                <c:pt idx="11">
                  <c:v>Carrera 4</c:v>
                </c:pt>
                <c:pt idx="12">
                  <c:v>Carrera 5</c:v>
                </c:pt>
                <c:pt idx="13">
                  <c:v>Laboratorio 1</c:v>
                </c:pt>
                <c:pt idx="14">
                  <c:v>Laboratorio 2</c:v>
                </c:pt>
                <c:pt idx="15">
                  <c:v>Laboratorio 3</c:v>
                </c:pt>
                <c:pt idx="16">
                  <c:v>Laboratorio 4</c:v>
                </c:pt>
                <c:pt idx="17">
                  <c:v>Institucional</c:v>
                </c:pt>
              </c:strCache>
            </c:strRef>
          </c:cat>
          <c:val>
            <c:numRef>
              <c:f>'F3'!$F$52:$F$69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D-486C-8238-A28D77A62852}"/>
            </c:ext>
          </c:extLst>
        </c:ser>
        <c:ser>
          <c:idx val="1"/>
          <c:order val="1"/>
          <c:tx>
            <c:strRef>
              <c:f>'F3'!$G$50:$G$51</c:f>
              <c:strCache>
                <c:ptCount val="2"/>
                <c:pt idx="0">
                  <c:v>Mejora</c:v>
                </c:pt>
                <c:pt idx="1">
                  <c:v>No Satisfecho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'F3'!$A$52:$A$69</c:f>
              <c:strCache>
                <c:ptCount val="18"/>
                <c:pt idx="0">
                  <c:v>Centro de Cómputo</c:v>
                </c:pt>
                <c:pt idx="1">
                  <c:v>Ventanilla de cobros</c:v>
                </c:pt>
                <c:pt idx="2">
                  <c:v>Actividades extraescolares</c:v>
                </c:pt>
                <c:pt idx="3">
                  <c:v>Becas</c:v>
                </c:pt>
                <c:pt idx="4">
                  <c:v>Tutorías</c:v>
                </c:pt>
                <c:pt idx="5">
                  <c:v>Servicio Social</c:v>
                </c:pt>
                <c:pt idx="6">
                  <c:v>Centro de Información</c:v>
                </c:pt>
                <c:pt idx="7">
                  <c:v>Residencia Profesional</c:v>
                </c:pt>
                <c:pt idx="8">
                  <c:v>Carrera 1</c:v>
                </c:pt>
                <c:pt idx="9">
                  <c:v>Carrera 2</c:v>
                </c:pt>
                <c:pt idx="10">
                  <c:v>Carrera 3</c:v>
                </c:pt>
                <c:pt idx="11">
                  <c:v>Carrera 4</c:v>
                </c:pt>
                <c:pt idx="12">
                  <c:v>Carrera 5</c:v>
                </c:pt>
                <c:pt idx="13">
                  <c:v>Laboratorio 1</c:v>
                </c:pt>
                <c:pt idx="14">
                  <c:v>Laboratorio 2</c:v>
                </c:pt>
                <c:pt idx="15">
                  <c:v>Laboratorio 3</c:v>
                </c:pt>
                <c:pt idx="16">
                  <c:v>Laboratorio 4</c:v>
                </c:pt>
                <c:pt idx="17">
                  <c:v>Institucional</c:v>
                </c:pt>
              </c:strCache>
            </c:strRef>
          </c:cat>
          <c:val>
            <c:numRef>
              <c:f>'F3'!$G$52:$G$69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D-486C-8238-A28D77A62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22414448"/>
        <c:axId val="-222420432"/>
      </c:barChart>
      <c:catAx>
        <c:axId val="-2224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20432"/>
        <c:crosses val="autoZero"/>
        <c:auto val="1"/>
        <c:lblAlgn val="ctr"/>
        <c:lblOffset val="100"/>
        <c:noMultiLvlLbl val="0"/>
      </c:catAx>
      <c:valAx>
        <c:axId val="-22242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22414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5" Type="http://schemas.openxmlformats.org/officeDocument/2006/relationships/image" Target="../media/image4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5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28575</xdr:rowOff>
    </xdr:from>
    <xdr:to>
      <xdr:col>0</xdr:col>
      <xdr:colOff>533400</xdr:colOff>
      <xdr:row>10</xdr:row>
      <xdr:rowOff>114300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57175" y="6543675"/>
          <a:ext cx="276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2</xdr:col>
      <xdr:colOff>285750</xdr:colOff>
      <xdr:row>9</xdr:row>
      <xdr:rowOff>47625</xdr:rowOff>
    </xdr:from>
    <xdr:to>
      <xdr:col>2</xdr:col>
      <xdr:colOff>561975</xdr:colOff>
      <xdr:row>10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09750" y="6562725"/>
          <a:ext cx="276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1</xdr:col>
      <xdr:colOff>133350</xdr:colOff>
      <xdr:row>4</xdr:row>
      <xdr:rowOff>153359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942975" cy="924884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0</xdr:row>
      <xdr:rowOff>0</xdr:rowOff>
    </xdr:from>
    <xdr:to>
      <xdr:col>9</xdr:col>
      <xdr:colOff>504825</xdr:colOff>
      <xdr:row>4</xdr:row>
      <xdr:rowOff>166236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0"/>
          <a:ext cx="1895475" cy="937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787111</xdr:colOff>
      <xdr:row>0</xdr:row>
      <xdr:rowOff>52821</xdr:rowOff>
    </xdr:from>
    <xdr:to>
      <xdr:col>1</xdr:col>
      <xdr:colOff>840831</xdr:colOff>
      <xdr:row>0</xdr:row>
      <xdr:rowOff>591301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xmlns="" id="{B5E18AF3-EE58-4CF4-AF6E-3800CCFEB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11" y="52821"/>
          <a:ext cx="1244600" cy="538480"/>
        </a:xfrm>
        <a:prstGeom prst="rect">
          <a:avLst/>
        </a:prstGeom>
      </xdr:spPr>
    </xdr:pic>
    <xdr:clientData/>
  </xdr:twoCellAnchor>
  <xdr:twoCellAnchor>
    <xdr:from>
      <xdr:col>0</xdr:col>
      <xdr:colOff>174625</xdr:colOff>
      <xdr:row>95</xdr:row>
      <xdr:rowOff>3176</xdr:rowOff>
    </xdr:from>
    <xdr:to>
      <xdr:col>11</xdr:col>
      <xdr:colOff>158749</xdr:colOff>
      <xdr:row>95</xdr:row>
      <xdr:rowOff>6350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5A42983-F3C1-4EF9-84E8-396B9EFD8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658811</xdr:colOff>
      <xdr:row>23</xdr:row>
      <xdr:rowOff>63500</xdr:rowOff>
    </xdr:from>
    <xdr:to>
      <xdr:col>10</xdr:col>
      <xdr:colOff>555624</xdr:colOff>
      <xdr:row>44</xdr:row>
      <xdr:rowOff>30162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939FB76E-D6AE-4A19-B2CA-54FE09AA3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51954</xdr:colOff>
      <xdr:row>93</xdr:row>
      <xdr:rowOff>117763</xdr:rowOff>
    </xdr:from>
    <xdr:to>
      <xdr:col>19</xdr:col>
      <xdr:colOff>69273</xdr:colOff>
      <xdr:row>94</xdr:row>
      <xdr:rowOff>2666999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59867EE-9C76-824B-BD2E-4A99B3C927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432953</xdr:colOff>
      <xdr:row>0</xdr:row>
      <xdr:rowOff>46048</xdr:rowOff>
    </xdr:from>
    <xdr:to>
      <xdr:col>19</xdr:col>
      <xdr:colOff>363681</xdr:colOff>
      <xdr:row>0</xdr:row>
      <xdr:rowOff>657542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7953" y="46048"/>
          <a:ext cx="623455" cy="6114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93147</xdr:colOff>
      <xdr:row>0</xdr:row>
      <xdr:rowOff>134464</xdr:rowOff>
    </xdr:from>
    <xdr:to>
      <xdr:col>0</xdr:col>
      <xdr:colOff>979491</xdr:colOff>
      <xdr:row>0</xdr:row>
      <xdr:rowOff>517071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xmlns="" id="{9C253BD8-EC6C-40A6-A85C-43AFAC988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47" y="134464"/>
          <a:ext cx="886344" cy="382607"/>
        </a:xfrm>
        <a:prstGeom prst="rect">
          <a:avLst/>
        </a:prstGeom>
      </xdr:spPr>
    </xdr:pic>
    <xdr:clientData/>
  </xdr:twoCellAnchor>
  <xdr:twoCellAnchor>
    <xdr:from>
      <xdr:col>0</xdr:col>
      <xdr:colOff>625929</xdr:colOff>
      <xdr:row>24</xdr:row>
      <xdr:rowOff>14327</xdr:rowOff>
    </xdr:from>
    <xdr:to>
      <xdr:col>6</xdr:col>
      <xdr:colOff>340178</xdr:colOff>
      <xdr:row>42</xdr:row>
      <xdr:rowOff>139352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6609FD8-FBEE-57C0-C07C-17961CFFB8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54428</xdr:colOff>
      <xdr:row>72</xdr:row>
      <xdr:rowOff>40822</xdr:rowOff>
    </xdr:from>
    <xdr:to>
      <xdr:col>6</xdr:col>
      <xdr:colOff>1197428</xdr:colOff>
      <xdr:row>141</xdr:row>
      <xdr:rowOff>81642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FF51C81A-5B0C-E346-16DD-1AE8FFDCA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244929</xdr:colOff>
      <xdr:row>0</xdr:row>
      <xdr:rowOff>16477</xdr:rowOff>
    </xdr:from>
    <xdr:to>
      <xdr:col>6</xdr:col>
      <xdr:colOff>938893</xdr:colOff>
      <xdr:row>0</xdr:row>
      <xdr:rowOff>697127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16477"/>
          <a:ext cx="693964" cy="68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opLeftCell="A16" zoomScaleNormal="100" workbookViewId="0">
      <selection activeCell="L12" sqref="L12"/>
    </sheetView>
  </sheetViews>
  <sheetFormatPr baseColWidth="10" defaultColWidth="11.42578125" defaultRowHeight="15" x14ac:dyDescent="0.25"/>
  <cols>
    <col min="1" max="1" width="16.7109375" customWidth="1"/>
    <col min="2" max="2" width="12.5703125" customWidth="1"/>
    <col min="3" max="3" width="15.5703125" customWidth="1"/>
    <col min="4" max="8" width="13" customWidth="1"/>
    <col min="9" max="9" width="17.140625" customWidth="1"/>
  </cols>
  <sheetData>
    <row r="2" spans="1:9" ht="15.75" x14ac:dyDescent="0.25">
      <c r="A2" s="66" t="s">
        <v>87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1"/>
    </row>
    <row r="4" spans="1:9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ht="15.75" x14ac:dyDescent="0.25">
      <c r="A6" s="66" t="s">
        <v>1</v>
      </c>
      <c r="B6" s="66"/>
    </row>
    <row r="7" spans="1:9" x14ac:dyDescent="0.25">
      <c r="A7" s="3"/>
    </row>
    <row r="8" spans="1:9" ht="37.5" customHeight="1" x14ac:dyDescent="0.25">
      <c r="A8" s="70" t="s">
        <v>2</v>
      </c>
      <c r="B8" s="70"/>
      <c r="C8" s="70"/>
      <c r="D8" s="70"/>
      <c r="E8" s="70"/>
      <c r="F8" s="70"/>
      <c r="G8" s="70"/>
      <c r="H8" s="70"/>
      <c r="I8" s="70"/>
    </row>
    <row r="9" spans="1:9" x14ac:dyDescent="0.25">
      <c r="A9" s="2"/>
    </row>
    <row r="10" spans="1:9" x14ac:dyDescent="0.25">
      <c r="A10" s="68"/>
      <c r="B10" s="69"/>
      <c r="C10" s="69"/>
      <c r="D10" s="69"/>
      <c r="E10" s="5"/>
      <c r="F10" s="5"/>
      <c r="G10" s="5"/>
      <c r="H10" s="5"/>
      <c r="I10" s="69"/>
    </row>
    <row r="11" spans="1:9" x14ac:dyDescent="0.25">
      <c r="A11" s="68"/>
      <c r="B11" s="69"/>
      <c r="C11" s="69"/>
      <c r="D11" s="69"/>
      <c r="E11" s="5"/>
      <c r="F11" s="5"/>
      <c r="G11" s="5"/>
      <c r="H11" s="5"/>
      <c r="I11" s="69"/>
    </row>
    <row r="12" spans="1:9" ht="25.5" x14ac:dyDescent="0.25">
      <c r="A12" s="4" t="s">
        <v>3</v>
      </c>
      <c r="B12" s="4"/>
      <c r="C12" s="4" t="s">
        <v>4</v>
      </c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31.5" customHeight="1" x14ac:dyDescent="0.25">
      <c r="A14" s="70" t="s">
        <v>5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ht="28.5" customHeight="1" x14ac:dyDescent="0.25">
      <c r="A16" s="67" t="s">
        <v>6</v>
      </c>
      <c r="B16" s="67"/>
      <c r="C16" s="67"/>
      <c r="D16" s="67"/>
      <c r="E16" s="67"/>
      <c r="F16" s="67"/>
      <c r="G16" s="67"/>
      <c r="H16" s="67"/>
      <c r="I16" s="67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48" customHeight="1" x14ac:dyDescent="0.25">
      <c r="B18" s="13" t="s">
        <v>7</v>
      </c>
      <c r="C18" s="14" t="s">
        <v>8</v>
      </c>
      <c r="D18" s="13" t="s">
        <v>9</v>
      </c>
      <c r="E18" s="13" t="s">
        <v>10</v>
      </c>
      <c r="F18" s="13" t="s">
        <v>11</v>
      </c>
      <c r="G18" s="14" t="s">
        <v>12</v>
      </c>
    </row>
    <row r="19" spans="1:9" ht="30" x14ac:dyDescent="0.25">
      <c r="B19" s="9" t="s">
        <v>13</v>
      </c>
      <c r="C19" s="8"/>
      <c r="D19" s="8"/>
      <c r="E19" s="8"/>
      <c r="F19" s="8"/>
      <c r="G19" s="11"/>
      <c r="H19" t="s">
        <v>14</v>
      </c>
    </row>
    <row r="20" spans="1:9" x14ac:dyDescent="0.25">
      <c r="B20" s="9"/>
      <c r="C20" s="8"/>
      <c r="D20" s="8"/>
      <c r="E20" s="8"/>
      <c r="F20" s="8"/>
      <c r="G20" s="10"/>
      <c r="H20" t="s">
        <v>15</v>
      </c>
    </row>
    <row r="21" spans="1:9" x14ac:dyDescent="0.25">
      <c r="B21" s="9"/>
      <c r="C21" s="8"/>
      <c r="D21" s="8"/>
      <c r="E21" s="8"/>
      <c r="F21" s="8"/>
      <c r="G21" s="10"/>
      <c r="H21" t="s">
        <v>16</v>
      </c>
    </row>
    <row r="22" spans="1:9" x14ac:dyDescent="0.25">
      <c r="B22" s="9"/>
      <c r="C22" s="8"/>
      <c r="D22" s="8"/>
      <c r="E22" s="8"/>
      <c r="F22" s="8"/>
      <c r="G22" s="10"/>
      <c r="H22" t="s">
        <v>17</v>
      </c>
    </row>
    <row r="23" spans="1:9" x14ac:dyDescent="0.25">
      <c r="B23" s="9"/>
      <c r="C23" s="8"/>
      <c r="D23" s="8"/>
      <c r="E23" s="8"/>
      <c r="F23" s="8"/>
      <c r="G23" s="10"/>
      <c r="H23" t="s">
        <v>18</v>
      </c>
    </row>
    <row r="24" spans="1:9" x14ac:dyDescent="0.25">
      <c r="B24" s="9"/>
      <c r="C24" s="8"/>
      <c r="D24" s="8"/>
      <c r="E24" s="8"/>
      <c r="F24" s="8"/>
      <c r="G24" s="10" t="s">
        <v>19</v>
      </c>
      <c r="H24" t="s">
        <v>20</v>
      </c>
    </row>
    <row r="25" spans="1:9" x14ac:dyDescent="0.25">
      <c r="B25" s="9"/>
      <c r="C25" s="8"/>
      <c r="D25" s="8"/>
      <c r="E25" s="8"/>
      <c r="F25" s="8"/>
      <c r="G25" s="10"/>
      <c r="H25" t="s">
        <v>21</v>
      </c>
    </row>
    <row r="26" spans="1:9" x14ac:dyDescent="0.25">
      <c r="B26" s="9"/>
      <c r="C26" s="8"/>
      <c r="D26" s="8"/>
      <c r="E26" s="8"/>
      <c r="F26" s="8"/>
      <c r="G26" s="10"/>
      <c r="H26" t="s">
        <v>22</v>
      </c>
    </row>
    <row r="27" spans="1:9" x14ac:dyDescent="0.25">
      <c r="B27" s="9"/>
      <c r="C27" s="8"/>
      <c r="D27" s="8"/>
      <c r="E27" s="8"/>
      <c r="F27" s="8"/>
      <c r="G27" s="10"/>
      <c r="H27" t="s">
        <v>23</v>
      </c>
    </row>
    <row r="28" spans="1:9" x14ac:dyDescent="0.25">
      <c r="B28" s="9"/>
      <c r="C28" s="8"/>
      <c r="D28" s="8"/>
      <c r="E28" s="8"/>
      <c r="F28" s="8"/>
      <c r="G28" s="10"/>
    </row>
    <row r="30" spans="1:9" ht="60" x14ac:dyDescent="0.25">
      <c r="A30" s="63" t="s">
        <v>24</v>
      </c>
      <c r="B30" s="14" t="s">
        <v>8</v>
      </c>
      <c r="C30" s="13" t="s">
        <v>9</v>
      </c>
      <c r="D30" s="13" t="s">
        <v>10</v>
      </c>
      <c r="E30" s="13" t="s">
        <v>11</v>
      </c>
      <c r="F30" s="13" t="s">
        <v>25</v>
      </c>
      <c r="G30" s="13" t="s">
        <v>26</v>
      </c>
      <c r="H30" s="13" t="s">
        <v>27</v>
      </c>
      <c r="I30" s="14" t="s">
        <v>12</v>
      </c>
    </row>
    <row r="31" spans="1:9" x14ac:dyDescent="0.25">
      <c r="A31" s="63"/>
      <c r="B31" s="8"/>
      <c r="C31" s="8"/>
      <c r="D31" s="8"/>
      <c r="E31" s="8"/>
      <c r="F31" s="8"/>
      <c r="G31" s="8"/>
      <c r="H31" s="8"/>
      <c r="I31" s="10"/>
    </row>
    <row r="33" spans="1:11" ht="60" x14ac:dyDescent="0.25">
      <c r="A33" s="64" t="s">
        <v>28</v>
      </c>
      <c r="B33" s="13" t="s">
        <v>8</v>
      </c>
      <c r="C33" s="13" t="s">
        <v>9</v>
      </c>
      <c r="D33" s="13" t="s">
        <v>10</v>
      </c>
      <c r="E33" s="13" t="s">
        <v>11</v>
      </c>
      <c r="F33" s="13" t="s">
        <v>29</v>
      </c>
      <c r="G33" s="13" t="s">
        <v>30</v>
      </c>
      <c r="H33" s="13" t="s">
        <v>31</v>
      </c>
      <c r="I33" s="13" t="s">
        <v>32</v>
      </c>
      <c r="J33" s="13" t="s">
        <v>33</v>
      </c>
      <c r="K33" s="14" t="s">
        <v>12</v>
      </c>
    </row>
    <row r="34" spans="1:11" x14ac:dyDescent="0.25">
      <c r="A34" s="65"/>
      <c r="B34" s="12"/>
      <c r="C34" s="12"/>
      <c r="D34" s="12"/>
      <c r="E34" s="12"/>
      <c r="F34" s="12"/>
      <c r="G34" s="12"/>
      <c r="H34" s="12"/>
      <c r="I34" s="11"/>
      <c r="J34" s="12"/>
      <c r="K34" s="12"/>
    </row>
  </sheetData>
  <mergeCells count="13">
    <mergeCell ref="A30:A31"/>
    <mergeCell ref="A33:A34"/>
    <mergeCell ref="A2:I2"/>
    <mergeCell ref="A4:I4"/>
    <mergeCell ref="A10:A11"/>
    <mergeCell ref="B10:B11"/>
    <mergeCell ref="C10:C11"/>
    <mergeCell ref="D10:D11"/>
    <mergeCell ref="I10:I11"/>
    <mergeCell ref="A6:B6"/>
    <mergeCell ref="A8:I8"/>
    <mergeCell ref="A14:I14"/>
    <mergeCell ref="A16:I16"/>
  </mergeCells>
  <pageMargins left="0.25" right="0.25" top="0.75" bottom="0.75" header="0.3" footer="0.3"/>
  <pageSetup scale="68" fitToHeight="0" orientation="portrait" r:id="rId1"/>
  <headerFooter>
    <oddFooter>&amp;RMarzo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zoomScale="55" zoomScaleNormal="55" zoomScaleSheetLayoutView="70" zoomScalePageLayoutView="25" workbookViewId="0">
      <selection activeCell="AB21" sqref="AB21"/>
    </sheetView>
  </sheetViews>
  <sheetFormatPr baseColWidth="10" defaultColWidth="11.42578125" defaultRowHeight="11.25" x14ac:dyDescent="0.2"/>
  <cols>
    <col min="1" max="1" width="17.85546875" style="15" customWidth="1"/>
    <col min="2" max="2" width="15.7109375" style="15" bestFit="1" customWidth="1"/>
    <col min="3" max="4" width="10.42578125" style="15" customWidth="1"/>
    <col min="5" max="12" width="10.42578125" style="23" customWidth="1"/>
    <col min="13" max="20" width="10.42578125" style="15" customWidth="1"/>
    <col min="21" max="16384" width="11.42578125" style="15"/>
  </cols>
  <sheetData>
    <row r="1" spans="1:20" ht="57.75" customHeight="1" x14ac:dyDescent="0.2">
      <c r="A1" s="90"/>
      <c r="B1" s="90"/>
      <c r="C1" s="76" t="s">
        <v>34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5"/>
      <c r="T1" s="75"/>
    </row>
    <row r="3" spans="1:20" x14ac:dyDescent="0.2">
      <c r="A3" s="56" t="s">
        <v>35</v>
      </c>
      <c r="B3" s="54"/>
      <c r="C3" s="54"/>
      <c r="D3" s="54"/>
      <c r="E3" s="54"/>
      <c r="F3" s="54"/>
      <c r="G3" s="54"/>
      <c r="H3" s="15"/>
      <c r="I3" s="91" t="s">
        <v>36</v>
      </c>
      <c r="J3" s="91"/>
      <c r="K3" s="85"/>
      <c r="L3" s="85"/>
      <c r="N3" s="16" t="s">
        <v>37</v>
      </c>
      <c r="O3" s="84" t="s">
        <v>38</v>
      </c>
      <c r="P3" s="84"/>
      <c r="Q3" s="84"/>
      <c r="R3" s="84"/>
      <c r="S3" s="55"/>
      <c r="T3" s="55"/>
    </row>
    <row r="5" spans="1:20" x14ac:dyDescent="0.2">
      <c r="E5" s="15"/>
      <c r="F5" s="15"/>
      <c r="G5" s="15"/>
      <c r="H5" s="15"/>
      <c r="I5" s="15"/>
      <c r="J5" s="15"/>
      <c r="K5" s="15"/>
      <c r="L5" s="15"/>
    </row>
    <row r="6" spans="1:20" x14ac:dyDescent="0.2">
      <c r="A6" s="17"/>
      <c r="B6" s="18"/>
      <c r="C6" s="18"/>
      <c r="D6" s="18"/>
      <c r="E6" s="19"/>
      <c r="F6" s="19"/>
      <c r="G6" s="19"/>
      <c r="H6" s="19"/>
      <c r="I6" s="19"/>
      <c r="J6" s="19"/>
      <c r="K6" s="19"/>
      <c r="L6" s="19"/>
    </row>
    <row r="7" spans="1:20" s="20" customFormat="1" x14ac:dyDescent="0.2">
      <c r="E7" s="21"/>
      <c r="F7" s="21"/>
      <c r="G7" s="21"/>
      <c r="H7" s="21"/>
      <c r="I7" s="21"/>
      <c r="J7" s="21"/>
      <c r="K7" s="21"/>
      <c r="L7" s="21"/>
    </row>
    <row r="8" spans="1:20" s="20" customFormat="1" x14ac:dyDescent="0.2">
      <c r="A8" s="97" t="s">
        <v>39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20" s="20" customFormat="1" x14ac:dyDescent="0.2">
      <c r="E9" s="21"/>
      <c r="F9" s="21"/>
      <c r="G9" s="21"/>
      <c r="H9" s="21"/>
      <c r="I9" s="21"/>
      <c r="J9" s="21"/>
      <c r="K9" s="21"/>
      <c r="L9" s="21"/>
    </row>
    <row r="10" spans="1:20" ht="33.75" x14ac:dyDescent="0.2">
      <c r="A10" s="17"/>
      <c r="D10" s="98" t="s">
        <v>40</v>
      </c>
      <c r="E10" s="99"/>
      <c r="F10" s="22" t="s">
        <v>41</v>
      </c>
      <c r="G10" s="22" t="s">
        <v>42</v>
      </c>
      <c r="H10" s="22" t="s">
        <v>43</v>
      </c>
      <c r="K10" s="19"/>
    </row>
    <row r="11" spans="1:20" x14ac:dyDescent="0.2">
      <c r="A11" s="17"/>
      <c r="D11" s="100"/>
      <c r="E11" s="101"/>
      <c r="F11" s="24">
        <v>100</v>
      </c>
      <c r="G11" s="24">
        <v>100</v>
      </c>
      <c r="H11" s="25">
        <f>G11/F11</f>
        <v>1</v>
      </c>
      <c r="K11" s="19"/>
    </row>
    <row r="12" spans="1:20" x14ac:dyDescent="0.2">
      <c r="A12" s="17"/>
      <c r="D12" s="100"/>
      <c r="E12" s="101"/>
      <c r="F12" s="24">
        <v>100</v>
      </c>
      <c r="G12" s="24">
        <v>80</v>
      </c>
      <c r="H12" s="25">
        <f t="shared" ref="H12:H16" si="0">G12/F12</f>
        <v>0.8</v>
      </c>
      <c r="K12" s="19"/>
    </row>
    <row r="13" spans="1:20" x14ac:dyDescent="0.2">
      <c r="A13" s="17"/>
      <c r="D13" s="100"/>
      <c r="E13" s="101"/>
      <c r="F13" s="24">
        <v>100</v>
      </c>
      <c r="G13" s="24">
        <v>90</v>
      </c>
      <c r="H13" s="25">
        <f t="shared" si="0"/>
        <v>0.9</v>
      </c>
      <c r="K13" s="19"/>
    </row>
    <row r="14" spans="1:20" x14ac:dyDescent="0.2">
      <c r="A14" s="17"/>
      <c r="D14" s="100"/>
      <c r="E14" s="101"/>
      <c r="F14" s="24">
        <v>100</v>
      </c>
      <c r="G14" s="24">
        <v>90</v>
      </c>
      <c r="H14" s="25">
        <f t="shared" si="0"/>
        <v>0.9</v>
      </c>
      <c r="K14" s="19"/>
    </row>
    <row r="15" spans="1:20" x14ac:dyDescent="0.2">
      <c r="A15" s="17"/>
      <c r="D15" s="100"/>
      <c r="E15" s="101"/>
      <c r="F15" s="24">
        <v>100</v>
      </c>
      <c r="G15" s="24">
        <v>100</v>
      </c>
      <c r="H15" s="25">
        <f t="shared" si="0"/>
        <v>1</v>
      </c>
      <c r="K15" s="19"/>
    </row>
    <row r="16" spans="1:20" x14ac:dyDescent="0.2">
      <c r="A16" s="17"/>
      <c r="D16" s="100"/>
      <c r="E16" s="101"/>
      <c r="F16" s="24">
        <v>100</v>
      </c>
      <c r="G16" s="24">
        <v>100</v>
      </c>
      <c r="H16" s="25">
        <f t="shared" si="0"/>
        <v>1</v>
      </c>
      <c r="K16" s="19"/>
    </row>
    <row r="17" spans="1:12" x14ac:dyDescent="0.2">
      <c r="A17" s="17"/>
      <c r="D17" s="100"/>
      <c r="E17" s="101"/>
      <c r="F17" s="24">
        <v>100</v>
      </c>
      <c r="G17" s="24">
        <v>100</v>
      </c>
      <c r="H17" s="25">
        <f t="shared" ref="H17:H19" si="1">G17/F17</f>
        <v>1</v>
      </c>
      <c r="K17" s="19"/>
    </row>
    <row r="18" spans="1:12" x14ac:dyDescent="0.2">
      <c r="A18" s="17"/>
      <c r="D18" s="100"/>
      <c r="E18" s="101"/>
      <c r="F18" s="24"/>
      <c r="G18" s="24"/>
      <c r="H18" s="25" t="e">
        <f t="shared" si="1"/>
        <v>#DIV/0!</v>
      </c>
      <c r="K18" s="19"/>
    </row>
    <row r="19" spans="1:12" x14ac:dyDescent="0.2">
      <c r="A19" s="17"/>
      <c r="D19" s="100"/>
      <c r="E19" s="101"/>
      <c r="F19" s="24"/>
      <c r="G19" s="24"/>
      <c r="H19" s="25" t="e">
        <f t="shared" si="1"/>
        <v>#DIV/0!</v>
      </c>
      <c r="K19" s="19"/>
    </row>
    <row r="20" spans="1:12" x14ac:dyDescent="0.2">
      <c r="A20" s="17"/>
      <c r="D20" s="96" t="s">
        <v>44</v>
      </c>
      <c r="E20" s="87"/>
      <c r="F20" s="22">
        <f>SUM(F11:F19)</f>
        <v>700</v>
      </c>
      <c r="G20" s="22">
        <f>SUM(G11:G19)</f>
        <v>660</v>
      </c>
      <c r="H20" s="26">
        <f>G20/F20</f>
        <v>0.94285714285714284</v>
      </c>
      <c r="K20" s="19"/>
    </row>
    <row r="21" spans="1:12" x14ac:dyDescent="0.2">
      <c r="A21" s="17"/>
      <c r="B21" s="20"/>
      <c r="C21" s="20"/>
      <c r="D21" s="20"/>
      <c r="E21" s="21"/>
      <c r="F21" s="19"/>
      <c r="G21" s="19"/>
      <c r="H21" s="19"/>
      <c r="I21" s="19"/>
      <c r="J21" s="19"/>
      <c r="K21" s="19"/>
      <c r="L21" s="19"/>
    </row>
    <row r="22" spans="1:12" x14ac:dyDescent="0.2">
      <c r="A22" s="17"/>
      <c r="B22" s="27"/>
      <c r="C22" s="27"/>
      <c r="D22" s="27"/>
      <c r="E22" s="27"/>
      <c r="F22" s="27"/>
      <c r="G22" s="27"/>
      <c r="H22" s="28"/>
      <c r="I22" s="28"/>
      <c r="J22" s="28"/>
      <c r="K22" s="19"/>
      <c r="L22" s="19"/>
    </row>
    <row r="23" spans="1:12" x14ac:dyDescent="0.2">
      <c r="A23" s="17"/>
      <c r="B23" s="27"/>
      <c r="C23" s="27"/>
      <c r="D23" s="27"/>
      <c r="E23" s="27"/>
      <c r="F23" s="27"/>
      <c r="G23" s="27"/>
      <c r="H23" s="28"/>
      <c r="I23" s="28"/>
      <c r="J23" s="28"/>
      <c r="K23" s="19"/>
      <c r="L23" s="19"/>
    </row>
    <row r="24" spans="1:12" x14ac:dyDescent="0.2">
      <c r="A24" s="17"/>
      <c r="B24" s="27"/>
      <c r="C24" s="27"/>
      <c r="D24" s="27"/>
      <c r="E24" s="27"/>
      <c r="F24" s="27"/>
      <c r="G24" s="27"/>
      <c r="H24" s="28"/>
      <c r="I24" s="28"/>
      <c r="J24" s="28"/>
      <c r="K24" s="19"/>
      <c r="L24" s="19"/>
    </row>
    <row r="25" spans="1:12" x14ac:dyDescent="0.2">
      <c r="A25" s="17"/>
      <c r="B25" s="27"/>
      <c r="C25" s="27"/>
      <c r="D25" s="27"/>
      <c r="E25" s="27"/>
      <c r="F25" s="27"/>
      <c r="G25" s="27"/>
      <c r="H25" s="28"/>
      <c r="I25" s="28"/>
      <c r="J25" s="28"/>
      <c r="K25" s="19"/>
      <c r="L25" s="19"/>
    </row>
    <row r="26" spans="1:12" x14ac:dyDescent="0.2">
      <c r="A26" s="17"/>
      <c r="B26" s="27"/>
      <c r="C26" s="27"/>
      <c r="D26" s="27"/>
      <c r="E26" s="27"/>
      <c r="F26" s="27"/>
      <c r="G26" s="27"/>
      <c r="H26" s="28"/>
      <c r="I26" s="28"/>
      <c r="J26" s="28"/>
      <c r="K26" s="19"/>
      <c r="L26" s="19"/>
    </row>
    <row r="27" spans="1:12" x14ac:dyDescent="0.2">
      <c r="A27" s="17"/>
      <c r="B27" s="27"/>
      <c r="C27" s="27"/>
      <c r="D27" s="27"/>
      <c r="E27" s="27"/>
      <c r="F27" s="27"/>
      <c r="G27" s="27"/>
      <c r="H27" s="28"/>
      <c r="I27" s="28"/>
      <c r="J27" s="28"/>
      <c r="K27" s="19"/>
      <c r="L27" s="19"/>
    </row>
    <row r="28" spans="1:12" x14ac:dyDescent="0.2">
      <c r="A28" s="17"/>
      <c r="B28" s="27"/>
      <c r="C28" s="27"/>
      <c r="D28" s="27"/>
      <c r="E28" s="27"/>
      <c r="F28" s="27"/>
      <c r="G28" s="27"/>
      <c r="H28" s="28"/>
      <c r="I28" s="28"/>
      <c r="J28" s="28"/>
      <c r="K28" s="19"/>
      <c r="L28" s="19"/>
    </row>
    <row r="29" spans="1:12" x14ac:dyDescent="0.2">
      <c r="A29" s="17"/>
      <c r="B29" s="27"/>
      <c r="C29" s="27"/>
      <c r="D29" s="27"/>
      <c r="E29" s="27"/>
      <c r="F29" s="27"/>
      <c r="G29" s="27"/>
      <c r="H29" s="28"/>
      <c r="I29" s="28"/>
      <c r="J29" s="28"/>
      <c r="K29" s="19"/>
      <c r="L29" s="19"/>
    </row>
    <row r="30" spans="1:12" x14ac:dyDescent="0.2">
      <c r="A30" s="17"/>
      <c r="B30" s="27"/>
      <c r="C30" s="27"/>
      <c r="D30" s="27"/>
      <c r="E30" s="27"/>
      <c r="F30" s="27"/>
      <c r="G30" s="27"/>
      <c r="H30" s="28"/>
      <c r="I30" s="28"/>
      <c r="J30" s="28"/>
      <c r="K30" s="19"/>
      <c r="L30" s="19"/>
    </row>
    <row r="31" spans="1:12" x14ac:dyDescent="0.2">
      <c r="A31" s="17"/>
      <c r="B31" s="27"/>
      <c r="C31" s="27"/>
      <c r="D31" s="27"/>
      <c r="E31" s="27"/>
      <c r="F31" s="27"/>
      <c r="G31" s="27"/>
      <c r="H31" s="28"/>
      <c r="I31" s="28"/>
      <c r="J31" s="28"/>
      <c r="K31" s="19"/>
      <c r="L31" s="19"/>
    </row>
    <row r="32" spans="1:12" x14ac:dyDescent="0.2">
      <c r="A32" s="17"/>
      <c r="B32" s="27"/>
      <c r="C32" s="27"/>
      <c r="D32" s="27"/>
      <c r="E32" s="27"/>
      <c r="F32" s="27"/>
      <c r="G32" s="27"/>
      <c r="H32" s="28"/>
      <c r="I32" s="28"/>
      <c r="J32" s="28"/>
      <c r="K32" s="19"/>
      <c r="L32" s="19"/>
    </row>
    <row r="33" spans="1:19" x14ac:dyDescent="0.2">
      <c r="A33" s="17"/>
      <c r="B33" s="27"/>
      <c r="C33" s="27"/>
      <c r="D33" s="27"/>
      <c r="E33" s="27"/>
      <c r="F33" s="27"/>
      <c r="G33" s="27"/>
      <c r="H33" s="28"/>
      <c r="I33" s="28"/>
      <c r="J33" s="28"/>
      <c r="K33" s="19"/>
      <c r="L33" s="19"/>
    </row>
    <row r="34" spans="1:19" x14ac:dyDescent="0.2">
      <c r="A34" s="17"/>
      <c r="B34" s="27"/>
      <c r="C34" s="27"/>
      <c r="D34" s="27"/>
      <c r="E34" s="27"/>
      <c r="F34" s="27"/>
      <c r="G34" s="27"/>
      <c r="H34" s="28"/>
      <c r="I34" s="28"/>
      <c r="J34" s="28"/>
      <c r="K34" s="19"/>
      <c r="L34" s="19"/>
    </row>
    <row r="35" spans="1:19" x14ac:dyDescent="0.2">
      <c r="A35" s="17"/>
      <c r="B35" s="27"/>
      <c r="C35" s="27"/>
      <c r="D35" s="27"/>
      <c r="E35" s="27"/>
      <c r="F35" s="27"/>
      <c r="G35" s="27"/>
      <c r="H35" s="28"/>
      <c r="I35" s="28"/>
      <c r="J35" s="28"/>
      <c r="K35" s="19"/>
      <c r="L35" s="19"/>
    </row>
    <row r="36" spans="1:19" x14ac:dyDescent="0.2">
      <c r="A36" s="17"/>
      <c r="B36" s="27"/>
      <c r="C36" s="27"/>
      <c r="D36" s="27"/>
      <c r="E36" s="27"/>
      <c r="F36" s="27"/>
      <c r="G36" s="27"/>
      <c r="H36" s="28"/>
      <c r="I36" s="28"/>
      <c r="J36" s="28"/>
      <c r="K36" s="19"/>
      <c r="L36" s="19"/>
    </row>
    <row r="37" spans="1:19" x14ac:dyDescent="0.2">
      <c r="A37" s="17"/>
      <c r="B37" s="27"/>
      <c r="C37" s="27"/>
      <c r="D37" s="27"/>
      <c r="E37" s="27"/>
      <c r="F37" s="27"/>
      <c r="G37" s="27"/>
      <c r="H37" s="28"/>
      <c r="I37" s="28"/>
      <c r="J37" s="28"/>
      <c r="K37" s="19"/>
      <c r="L37" s="19"/>
    </row>
    <row r="38" spans="1:19" x14ac:dyDescent="0.2">
      <c r="A38" s="17"/>
      <c r="B38" s="27"/>
      <c r="C38" s="27"/>
      <c r="D38" s="27"/>
      <c r="E38" s="27"/>
      <c r="F38" s="27"/>
      <c r="G38" s="27"/>
      <c r="H38" s="28"/>
      <c r="I38" s="28"/>
      <c r="J38" s="28"/>
      <c r="K38" s="19"/>
      <c r="L38" s="19"/>
    </row>
    <row r="39" spans="1:19" x14ac:dyDescent="0.2">
      <c r="A39" s="17"/>
      <c r="B39" s="27"/>
      <c r="C39" s="27"/>
      <c r="D39" s="27"/>
      <c r="E39" s="27"/>
      <c r="F39" s="27"/>
      <c r="G39" s="27"/>
      <c r="H39" s="28"/>
      <c r="I39" s="28"/>
      <c r="J39" s="28"/>
      <c r="K39" s="19"/>
      <c r="L39" s="19"/>
    </row>
    <row r="40" spans="1:19" x14ac:dyDescent="0.2">
      <c r="A40" s="17"/>
      <c r="B40" s="27"/>
      <c r="C40" s="27"/>
      <c r="D40" s="27"/>
      <c r="E40" s="27"/>
      <c r="F40" s="27"/>
      <c r="G40" s="27"/>
      <c r="H40" s="28"/>
      <c r="I40" s="28"/>
      <c r="J40" s="28"/>
      <c r="K40" s="19"/>
      <c r="L40" s="19"/>
    </row>
    <row r="41" spans="1:19" x14ac:dyDescent="0.2">
      <c r="A41" s="17"/>
      <c r="B41" s="27"/>
      <c r="C41" s="27"/>
      <c r="D41" s="27"/>
      <c r="E41" s="27"/>
      <c r="F41" s="27"/>
      <c r="G41" s="27"/>
      <c r="H41" s="28"/>
      <c r="I41" s="28"/>
      <c r="J41" s="28"/>
      <c r="K41" s="19"/>
      <c r="L41" s="19"/>
    </row>
    <row r="42" spans="1:19" x14ac:dyDescent="0.2">
      <c r="A42" s="17"/>
      <c r="B42" s="27"/>
      <c r="C42" s="27"/>
      <c r="D42" s="27"/>
      <c r="E42" s="27"/>
      <c r="F42" s="27"/>
      <c r="G42" s="27"/>
      <c r="H42" s="28"/>
      <c r="I42" s="28"/>
      <c r="J42" s="28"/>
      <c r="K42" s="19"/>
      <c r="L42" s="19"/>
    </row>
    <row r="43" spans="1:19" x14ac:dyDescent="0.2">
      <c r="A43" s="17"/>
      <c r="B43" s="27"/>
      <c r="C43" s="27"/>
      <c r="D43" s="27"/>
      <c r="E43" s="27"/>
      <c r="F43" s="27"/>
      <c r="G43" s="27"/>
      <c r="H43" s="28"/>
      <c r="I43" s="28"/>
      <c r="J43" s="28"/>
      <c r="K43" s="19"/>
      <c r="L43" s="19"/>
    </row>
    <row r="44" spans="1:19" x14ac:dyDescent="0.2">
      <c r="A44" s="17"/>
      <c r="B44" s="27"/>
      <c r="C44" s="27"/>
      <c r="D44" s="27"/>
      <c r="E44" s="27"/>
      <c r="F44" s="27"/>
      <c r="G44" s="27"/>
      <c r="H44" s="28"/>
      <c r="I44" s="28"/>
      <c r="J44" s="28"/>
      <c r="K44" s="19"/>
      <c r="L44" s="19"/>
    </row>
    <row r="45" spans="1:19" x14ac:dyDescent="0.2">
      <c r="A45" s="17"/>
      <c r="B45" s="27"/>
      <c r="C45" s="27"/>
      <c r="D45" s="27"/>
      <c r="E45" s="27"/>
      <c r="F45" s="27"/>
      <c r="G45" s="27"/>
      <c r="H45" s="28"/>
      <c r="I45" s="28"/>
      <c r="J45" s="28"/>
      <c r="K45" s="19"/>
      <c r="L45" s="19"/>
    </row>
    <row r="46" spans="1:19" x14ac:dyDescent="0.2">
      <c r="A46" s="17"/>
      <c r="B46" s="27"/>
      <c r="C46" s="27"/>
      <c r="D46" s="27"/>
      <c r="E46" s="27"/>
      <c r="F46" s="27"/>
      <c r="G46" s="27"/>
      <c r="H46" s="28"/>
      <c r="I46" s="28"/>
      <c r="J46" s="28"/>
      <c r="K46" s="19"/>
      <c r="L46" s="19"/>
      <c r="M46" s="20"/>
      <c r="N46" s="20"/>
      <c r="O46" s="20"/>
      <c r="P46" s="20"/>
      <c r="Q46" s="20"/>
      <c r="R46" s="20"/>
      <c r="S46" s="20"/>
    </row>
    <row r="47" spans="1:19" ht="15" customHeight="1" x14ac:dyDescent="0.2">
      <c r="A47" s="88" t="s">
        <v>45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20"/>
      <c r="N47" s="20"/>
      <c r="O47" s="20"/>
      <c r="P47" s="20"/>
      <c r="Q47" s="20"/>
      <c r="R47" s="20"/>
      <c r="S47" s="20"/>
    </row>
    <row r="48" spans="1:19" ht="27.75" customHeight="1" x14ac:dyDescent="0.2">
      <c r="A48" s="86" t="s">
        <v>46</v>
      </c>
      <c r="B48" s="88" t="s">
        <v>47</v>
      </c>
      <c r="C48" s="86" t="s">
        <v>44</v>
      </c>
      <c r="D48" s="86"/>
      <c r="E48" s="86" t="s">
        <v>48</v>
      </c>
      <c r="F48" s="86"/>
      <c r="G48" s="86" t="s">
        <v>49</v>
      </c>
      <c r="H48" s="86"/>
      <c r="I48" s="86" t="s">
        <v>50</v>
      </c>
      <c r="J48" s="86"/>
      <c r="K48" s="86" t="s">
        <v>51</v>
      </c>
      <c r="L48" s="86"/>
      <c r="M48" s="87" t="s">
        <v>25</v>
      </c>
      <c r="N48" s="86"/>
      <c r="O48" s="86" t="s">
        <v>26</v>
      </c>
      <c r="P48" s="86"/>
      <c r="Q48" s="86" t="s">
        <v>27</v>
      </c>
      <c r="R48" s="86"/>
      <c r="S48" s="20"/>
    </row>
    <row r="49" spans="1:20" ht="22.5" x14ac:dyDescent="0.2">
      <c r="A49" s="86"/>
      <c r="B49" s="88"/>
      <c r="C49" s="29" t="s">
        <v>52</v>
      </c>
      <c r="D49" s="29" t="s">
        <v>53</v>
      </c>
      <c r="E49" s="22" t="s">
        <v>52</v>
      </c>
      <c r="F49" s="22" t="s">
        <v>53</v>
      </c>
      <c r="G49" s="22" t="s">
        <v>52</v>
      </c>
      <c r="H49" s="22" t="s">
        <v>53</v>
      </c>
      <c r="I49" s="22" t="s">
        <v>52</v>
      </c>
      <c r="J49" s="22" t="s">
        <v>53</v>
      </c>
      <c r="K49" s="22" t="s">
        <v>52</v>
      </c>
      <c r="L49" s="22" t="s">
        <v>53</v>
      </c>
      <c r="M49" s="30" t="s">
        <v>52</v>
      </c>
      <c r="N49" s="22" t="s">
        <v>53</v>
      </c>
      <c r="O49" s="22" t="s">
        <v>52</v>
      </c>
      <c r="P49" s="22" t="s">
        <v>53</v>
      </c>
      <c r="Q49" s="22" t="s">
        <v>52</v>
      </c>
      <c r="R49" s="22" t="s">
        <v>53</v>
      </c>
    </row>
    <row r="50" spans="1:20" ht="26.25" customHeight="1" x14ac:dyDescent="0.2">
      <c r="A50" s="22" t="s">
        <v>54</v>
      </c>
      <c r="B50" s="31">
        <v>0</v>
      </c>
      <c r="C50" s="31">
        <v>0</v>
      </c>
      <c r="D50" s="31">
        <v>0</v>
      </c>
      <c r="E50" s="32"/>
      <c r="F50" s="32"/>
      <c r="G50" s="32"/>
      <c r="H50" s="32"/>
      <c r="I50" s="32"/>
      <c r="J50" s="32"/>
      <c r="K50" s="32"/>
      <c r="L50" s="32"/>
      <c r="M50" s="33"/>
      <c r="N50" s="32"/>
      <c r="O50" s="32"/>
      <c r="P50" s="32"/>
      <c r="Q50" s="32"/>
      <c r="R50" s="32"/>
    </row>
    <row r="51" spans="1:20" ht="26.25" customHeight="1" x14ac:dyDescent="0.2">
      <c r="A51" s="22" t="s">
        <v>55</v>
      </c>
      <c r="B51" s="31">
        <f t="shared" ref="B51:B68" si="2">SUM(E51:F51)</f>
        <v>0</v>
      </c>
      <c r="C51" s="31">
        <f t="shared" ref="C51:C68" si="3">SUM(E51,G51,I51,K51+M51,O51,Q51)</f>
        <v>0</v>
      </c>
      <c r="D51" s="31">
        <f t="shared" ref="D51:D68" si="4">SUM(F51,H51,J51,L51+N51,P51,R51)</f>
        <v>0</v>
      </c>
      <c r="E51" s="32"/>
      <c r="F51" s="32"/>
      <c r="G51" s="32"/>
      <c r="H51" s="32"/>
      <c r="I51" s="32"/>
      <c r="J51" s="32"/>
      <c r="K51" s="32"/>
      <c r="L51" s="32"/>
    </row>
    <row r="52" spans="1:20" ht="26.25" customHeight="1" x14ac:dyDescent="0.2">
      <c r="A52" s="22" t="s">
        <v>56</v>
      </c>
      <c r="B52" s="31">
        <f t="shared" si="2"/>
        <v>0</v>
      </c>
      <c r="C52" s="31">
        <f t="shared" si="3"/>
        <v>0</v>
      </c>
      <c r="D52" s="31">
        <f t="shared" si="4"/>
        <v>0</v>
      </c>
      <c r="E52" s="32"/>
      <c r="F52" s="32"/>
      <c r="G52" s="32"/>
      <c r="H52" s="32"/>
      <c r="I52" s="32"/>
      <c r="J52" s="32"/>
      <c r="K52" s="32"/>
      <c r="L52" s="32"/>
    </row>
    <row r="53" spans="1:20" ht="26.25" customHeight="1" x14ac:dyDescent="0.2">
      <c r="A53" s="22" t="s">
        <v>57</v>
      </c>
      <c r="B53" s="31">
        <f t="shared" si="2"/>
        <v>0</v>
      </c>
      <c r="C53" s="31">
        <f t="shared" si="3"/>
        <v>0</v>
      </c>
      <c r="D53" s="31">
        <f t="shared" si="4"/>
        <v>0</v>
      </c>
      <c r="E53" s="32"/>
      <c r="F53" s="32"/>
      <c r="G53" s="32"/>
      <c r="H53" s="32"/>
      <c r="I53" s="32"/>
      <c r="J53" s="32"/>
      <c r="K53" s="32"/>
      <c r="L53" s="32"/>
    </row>
    <row r="54" spans="1:20" ht="26.25" customHeight="1" x14ac:dyDescent="0.2">
      <c r="A54" s="22" t="s">
        <v>58</v>
      </c>
      <c r="B54" s="31">
        <f t="shared" si="2"/>
        <v>0</v>
      </c>
      <c r="C54" s="31">
        <f>SUM(E54,G54,I54,K54+M5)</f>
        <v>0</v>
      </c>
      <c r="D54" s="31">
        <f>SUM(F54,H54,J54,L54+N5)</f>
        <v>0</v>
      </c>
      <c r="E54" s="32"/>
      <c r="F54" s="32"/>
      <c r="G54" s="32"/>
      <c r="H54" s="32"/>
      <c r="I54" s="32"/>
      <c r="J54" s="32"/>
      <c r="K54" s="32"/>
      <c r="L54" s="32"/>
      <c r="M54" s="87" t="s">
        <v>29</v>
      </c>
      <c r="N54" s="86"/>
      <c r="O54" s="86" t="s">
        <v>30</v>
      </c>
      <c r="P54" s="86"/>
      <c r="Q54" s="86" t="s">
        <v>31</v>
      </c>
      <c r="R54" s="86"/>
      <c r="S54" s="86" t="s">
        <v>32</v>
      </c>
      <c r="T54" s="86"/>
    </row>
    <row r="55" spans="1:20" ht="26.25" customHeight="1" x14ac:dyDescent="0.2">
      <c r="A55" s="22" t="s">
        <v>59</v>
      </c>
      <c r="B55" s="31">
        <f t="shared" si="2"/>
        <v>0</v>
      </c>
      <c r="C55" s="31">
        <f>SUM(E55,G55,I55,K55+M6)</f>
        <v>0</v>
      </c>
      <c r="D55" s="31">
        <f>SUM(F55,H55,J55,L55+N6)</f>
        <v>0</v>
      </c>
      <c r="E55" s="32"/>
      <c r="F55" s="32"/>
      <c r="G55" s="32"/>
      <c r="H55" s="32"/>
      <c r="I55" s="32"/>
      <c r="J55" s="32"/>
      <c r="K55" s="32"/>
      <c r="L55" s="32"/>
      <c r="M55" s="30" t="s">
        <v>52</v>
      </c>
      <c r="N55" s="22" t="s">
        <v>53</v>
      </c>
      <c r="O55" s="22" t="s">
        <v>52</v>
      </c>
      <c r="P55" s="22" t="s">
        <v>53</v>
      </c>
      <c r="Q55" s="22" t="s">
        <v>52</v>
      </c>
      <c r="R55" s="22" t="s">
        <v>53</v>
      </c>
      <c r="S55" s="22" t="s">
        <v>52</v>
      </c>
      <c r="T55" s="22" t="s">
        <v>53</v>
      </c>
    </row>
    <row r="56" spans="1:20" ht="26.25" customHeight="1" x14ac:dyDescent="0.2">
      <c r="A56" s="22" t="s">
        <v>60</v>
      </c>
      <c r="B56" s="31">
        <f t="shared" si="2"/>
        <v>0</v>
      </c>
      <c r="C56" s="31">
        <f t="shared" si="3"/>
        <v>0</v>
      </c>
      <c r="D56" s="31">
        <f t="shared" si="4"/>
        <v>0</v>
      </c>
      <c r="E56" s="32"/>
      <c r="F56" s="32"/>
      <c r="G56" s="32"/>
      <c r="H56" s="32"/>
      <c r="I56" s="32"/>
      <c r="J56" s="32"/>
      <c r="K56" s="32"/>
      <c r="L56" s="32"/>
      <c r="M56" s="34"/>
      <c r="N56" s="35"/>
      <c r="O56" s="35"/>
      <c r="P56" s="35"/>
      <c r="Q56" s="35"/>
      <c r="R56" s="35"/>
      <c r="S56" s="35"/>
      <c r="T56" s="35"/>
    </row>
    <row r="57" spans="1:20" ht="26.25" customHeight="1" x14ac:dyDescent="0.2">
      <c r="A57" s="22" t="s">
        <v>61</v>
      </c>
      <c r="B57" s="31">
        <f t="shared" si="2"/>
        <v>0</v>
      </c>
      <c r="C57" s="31">
        <f t="shared" si="3"/>
        <v>0</v>
      </c>
      <c r="D57" s="31">
        <f t="shared" si="4"/>
        <v>0</v>
      </c>
      <c r="E57" s="32"/>
      <c r="F57" s="32"/>
      <c r="G57" s="32"/>
      <c r="H57" s="32"/>
      <c r="I57" s="32"/>
      <c r="J57" s="32"/>
      <c r="K57" s="32"/>
      <c r="L57" s="32"/>
    </row>
    <row r="58" spans="1:20" ht="26.25" customHeight="1" x14ac:dyDescent="0.2">
      <c r="A58" s="22" t="s">
        <v>62</v>
      </c>
      <c r="B58" s="31">
        <f t="shared" si="2"/>
        <v>0</v>
      </c>
      <c r="C58" s="31">
        <f t="shared" si="3"/>
        <v>0</v>
      </c>
      <c r="D58" s="31">
        <f t="shared" si="4"/>
        <v>0</v>
      </c>
      <c r="E58" s="32"/>
      <c r="F58" s="32"/>
      <c r="G58" s="32"/>
      <c r="H58" s="32"/>
      <c r="I58" s="32"/>
      <c r="J58" s="32"/>
      <c r="K58" s="32"/>
      <c r="L58" s="32"/>
    </row>
    <row r="59" spans="1:20" ht="26.25" customHeight="1" x14ac:dyDescent="0.2">
      <c r="A59" s="22" t="s">
        <v>63</v>
      </c>
      <c r="B59" s="31">
        <f t="shared" si="2"/>
        <v>0</v>
      </c>
      <c r="C59" s="31">
        <f t="shared" si="3"/>
        <v>0</v>
      </c>
      <c r="D59" s="31">
        <f t="shared" si="4"/>
        <v>0</v>
      </c>
      <c r="E59" s="32"/>
      <c r="F59" s="32"/>
      <c r="G59" s="32"/>
      <c r="H59" s="32"/>
      <c r="I59" s="32"/>
      <c r="J59" s="32"/>
      <c r="K59" s="32"/>
      <c r="L59" s="32"/>
    </row>
    <row r="60" spans="1:20" ht="26.25" customHeight="1" x14ac:dyDescent="0.2">
      <c r="A60" s="22" t="s">
        <v>64</v>
      </c>
      <c r="B60" s="31">
        <f t="shared" si="2"/>
        <v>0</v>
      </c>
      <c r="C60" s="31">
        <f t="shared" si="3"/>
        <v>0</v>
      </c>
      <c r="D60" s="31">
        <f t="shared" si="4"/>
        <v>0</v>
      </c>
      <c r="E60" s="32"/>
      <c r="F60" s="32"/>
      <c r="G60" s="32"/>
      <c r="H60" s="32"/>
      <c r="I60" s="32"/>
      <c r="J60" s="32"/>
      <c r="K60" s="32"/>
      <c r="L60" s="32"/>
    </row>
    <row r="61" spans="1:20" ht="26.25" customHeight="1" x14ac:dyDescent="0.2">
      <c r="A61" s="22" t="s">
        <v>65</v>
      </c>
      <c r="B61" s="31">
        <f t="shared" si="2"/>
        <v>0</v>
      </c>
      <c r="C61" s="31">
        <f t="shared" si="3"/>
        <v>0</v>
      </c>
      <c r="D61" s="31">
        <f t="shared" si="4"/>
        <v>0</v>
      </c>
      <c r="E61" s="32"/>
      <c r="F61" s="32"/>
      <c r="G61" s="32"/>
      <c r="H61" s="32"/>
      <c r="I61" s="32"/>
      <c r="J61" s="32"/>
      <c r="K61" s="32"/>
      <c r="L61" s="32"/>
    </row>
    <row r="62" spans="1:20" ht="26.25" customHeight="1" x14ac:dyDescent="0.2">
      <c r="A62" s="22" t="s">
        <v>66</v>
      </c>
      <c r="B62" s="31">
        <f t="shared" si="2"/>
        <v>0</v>
      </c>
      <c r="C62" s="31">
        <f t="shared" si="3"/>
        <v>0</v>
      </c>
      <c r="D62" s="31">
        <f t="shared" si="4"/>
        <v>0</v>
      </c>
      <c r="E62" s="32"/>
      <c r="F62" s="32"/>
      <c r="G62" s="32"/>
      <c r="H62" s="32"/>
      <c r="I62" s="32"/>
      <c r="J62" s="32"/>
      <c r="K62" s="32"/>
      <c r="L62" s="32"/>
    </row>
    <row r="63" spans="1:20" ht="26.25" customHeight="1" x14ac:dyDescent="0.2">
      <c r="A63" s="22" t="s">
        <v>67</v>
      </c>
      <c r="B63" s="31">
        <f t="shared" si="2"/>
        <v>0</v>
      </c>
      <c r="C63" s="31">
        <f t="shared" si="3"/>
        <v>0</v>
      </c>
      <c r="D63" s="31">
        <f t="shared" si="4"/>
        <v>0</v>
      </c>
      <c r="E63" s="32"/>
      <c r="F63" s="32"/>
      <c r="G63" s="32"/>
      <c r="H63" s="32"/>
      <c r="I63" s="32"/>
      <c r="J63" s="32"/>
      <c r="K63" s="32"/>
      <c r="L63" s="32"/>
    </row>
    <row r="64" spans="1:20" ht="26.25" customHeight="1" x14ac:dyDescent="0.2">
      <c r="A64" s="22" t="s">
        <v>68</v>
      </c>
      <c r="B64" s="31">
        <f t="shared" si="2"/>
        <v>0</v>
      </c>
      <c r="C64" s="31">
        <f t="shared" si="3"/>
        <v>0</v>
      </c>
      <c r="D64" s="31">
        <f t="shared" si="4"/>
        <v>0</v>
      </c>
      <c r="E64" s="32"/>
      <c r="F64" s="32"/>
      <c r="G64" s="32"/>
      <c r="H64" s="32"/>
      <c r="I64" s="32"/>
      <c r="J64" s="32"/>
      <c r="K64" s="32"/>
      <c r="L64" s="32"/>
    </row>
    <row r="65" spans="1:20" ht="26.25" customHeight="1" x14ac:dyDescent="0.2">
      <c r="A65" s="22" t="s">
        <v>69</v>
      </c>
      <c r="B65" s="31">
        <f t="shared" si="2"/>
        <v>0</v>
      </c>
      <c r="C65" s="31">
        <f t="shared" si="3"/>
        <v>0</v>
      </c>
      <c r="D65" s="31">
        <f t="shared" si="4"/>
        <v>0</v>
      </c>
      <c r="E65" s="32"/>
      <c r="F65" s="32"/>
      <c r="G65" s="32"/>
      <c r="H65" s="32"/>
      <c r="I65" s="32"/>
      <c r="J65" s="32"/>
      <c r="K65" s="32"/>
      <c r="L65" s="32"/>
    </row>
    <row r="66" spans="1:20" ht="26.25" customHeight="1" x14ac:dyDescent="0.2">
      <c r="A66" s="22" t="s">
        <v>70</v>
      </c>
      <c r="B66" s="31">
        <f t="shared" si="2"/>
        <v>0</v>
      </c>
      <c r="C66" s="31">
        <f t="shared" si="3"/>
        <v>0</v>
      </c>
      <c r="D66" s="31">
        <f t="shared" si="4"/>
        <v>0</v>
      </c>
      <c r="E66" s="32"/>
      <c r="F66" s="32"/>
      <c r="G66" s="32"/>
      <c r="H66" s="32"/>
      <c r="I66" s="32"/>
      <c r="J66" s="32"/>
      <c r="K66" s="32"/>
      <c r="L66" s="32"/>
    </row>
    <row r="67" spans="1:20" ht="26.25" customHeight="1" x14ac:dyDescent="0.2">
      <c r="A67" s="22" t="s">
        <v>71</v>
      </c>
      <c r="B67" s="31">
        <f t="shared" si="2"/>
        <v>0</v>
      </c>
      <c r="C67" s="31">
        <f t="shared" si="3"/>
        <v>0</v>
      </c>
      <c r="D67" s="31">
        <f t="shared" si="4"/>
        <v>0</v>
      </c>
      <c r="E67" s="32"/>
      <c r="F67" s="32"/>
      <c r="G67" s="32"/>
      <c r="H67" s="32"/>
      <c r="I67" s="32"/>
      <c r="J67" s="32"/>
      <c r="K67" s="32"/>
      <c r="L67" s="32"/>
    </row>
    <row r="68" spans="1:20" ht="26.25" customHeight="1" x14ac:dyDescent="0.2">
      <c r="A68" s="22" t="s">
        <v>72</v>
      </c>
      <c r="B68" s="36">
        <f t="shared" si="2"/>
        <v>0</v>
      </c>
      <c r="C68" s="36">
        <f t="shared" si="3"/>
        <v>0</v>
      </c>
      <c r="D68" s="36">
        <f t="shared" si="4"/>
        <v>0</v>
      </c>
      <c r="E68" s="36">
        <f t="shared" ref="E68:L68" si="5">SUM(E50:E65)</f>
        <v>0</v>
      </c>
      <c r="F68" s="36">
        <f t="shared" si="5"/>
        <v>0</v>
      </c>
      <c r="G68" s="36">
        <f t="shared" si="5"/>
        <v>0</v>
      </c>
      <c r="H68" s="36">
        <f t="shared" si="5"/>
        <v>0</v>
      </c>
      <c r="I68" s="36">
        <f t="shared" si="5"/>
        <v>0</v>
      </c>
      <c r="J68" s="36">
        <f t="shared" si="5"/>
        <v>0</v>
      </c>
      <c r="K68" s="36">
        <f t="shared" si="5"/>
        <v>0</v>
      </c>
      <c r="L68" s="36">
        <f t="shared" si="5"/>
        <v>0</v>
      </c>
    </row>
    <row r="69" spans="1:20" ht="12" thickBot="1" x14ac:dyDescent="0.25"/>
    <row r="70" spans="1:20" x14ac:dyDescent="0.2">
      <c r="A70" s="92" t="s">
        <v>73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4"/>
    </row>
    <row r="71" spans="1:20" ht="26.25" customHeight="1" x14ac:dyDescent="0.2">
      <c r="A71" s="95" t="s">
        <v>46</v>
      </c>
      <c r="B71" s="88" t="s">
        <v>74</v>
      </c>
      <c r="C71" s="86" t="s">
        <v>44</v>
      </c>
      <c r="D71" s="86"/>
      <c r="E71" s="86" t="s">
        <v>48</v>
      </c>
      <c r="F71" s="86"/>
      <c r="G71" s="86" t="s">
        <v>49</v>
      </c>
      <c r="H71" s="86"/>
      <c r="I71" s="86" t="s">
        <v>50</v>
      </c>
      <c r="J71" s="86"/>
      <c r="K71" s="86" t="s">
        <v>51</v>
      </c>
      <c r="L71" s="102"/>
      <c r="M71" s="86" t="s">
        <v>25</v>
      </c>
      <c r="N71" s="86"/>
      <c r="O71" s="86" t="s">
        <v>26</v>
      </c>
      <c r="P71" s="86"/>
      <c r="Q71" s="86" t="s">
        <v>27</v>
      </c>
      <c r="R71" s="86"/>
      <c r="S71" s="20"/>
    </row>
    <row r="72" spans="1:20" ht="22.5" x14ac:dyDescent="0.2">
      <c r="A72" s="95"/>
      <c r="B72" s="88"/>
      <c r="C72" s="29" t="s">
        <v>52</v>
      </c>
      <c r="D72" s="29" t="s">
        <v>53</v>
      </c>
      <c r="E72" s="22" t="s">
        <v>52</v>
      </c>
      <c r="F72" s="22" t="s">
        <v>53</v>
      </c>
      <c r="G72" s="22" t="s">
        <v>52</v>
      </c>
      <c r="H72" s="22" t="s">
        <v>53</v>
      </c>
      <c r="I72" s="22" t="s">
        <v>52</v>
      </c>
      <c r="J72" s="22" t="s">
        <v>53</v>
      </c>
      <c r="K72" s="22" t="s">
        <v>52</v>
      </c>
      <c r="L72" s="37" t="s">
        <v>53</v>
      </c>
      <c r="M72" s="22" t="s">
        <v>52</v>
      </c>
      <c r="N72" s="22" t="s">
        <v>53</v>
      </c>
      <c r="O72" s="22" t="s">
        <v>52</v>
      </c>
      <c r="P72" s="22" t="s">
        <v>53</v>
      </c>
      <c r="Q72" s="22" t="s">
        <v>52</v>
      </c>
      <c r="R72" s="22" t="s">
        <v>53</v>
      </c>
    </row>
    <row r="73" spans="1:20" ht="27" customHeight="1" x14ac:dyDescent="0.2">
      <c r="A73" s="22" t="str">
        <f>A50</f>
        <v>Centro de Cómputo</v>
      </c>
      <c r="B73" s="31" t="e">
        <f t="shared" ref="B73:B90" si="6">IF(C73&lt;50%,"Acción Correctiva",IF(C73&lt;90%,"Acción de Mejora","Sin Acción"))</f>
        <v>#DIV/0!</v>
      </c>
      <c r="C73" s="31" t="e">
        <f>C50/SUM(C50:D50)</f>
        <v>#DIV/0!</v>
      </c>
      <c r="D73" s="31" t="e">
        <f>D50/SUM(C50:D50)</f>
        <v>#DIV/0!</v>
      </c>
      <c r="E73" s="32" t="e">
        <f>E50/SUM(E50:F50)</f>
        <v>#DIV/0!</v>
      </c>
      <c r="F73" s="32" t="e">
        <f>F50/SUM(E50:F50)</f>
        <v>#DIV/0!</v>
      </c>
      <c r="G73" s="32" t="e">
        <f>G50/SUM(G50:H50)</f>
        <v>#DIV/0!</v>
      </c>
      <c r="H73" s="32" t="e">
        <f>H50/SUM(G50:H50)</f>
        <v>#DIV/0!</v>
      </c>
      <c r="I73" s="32" t="e">
        <f>I50/SUM(I50:J50)</f>
        <v>#DIV/0!</v>
      </c>
      <c r="J73" s="32" t="e">
        <f>J50/SUM(I50:J50)</f>
        <v>#DIV/0!</v>
      </c>
      <c r="K73" s="32" t="e">
        <f>K50/SUM(K50:L50)</f>
        <v>#DIV/0!</v>
      </c>
      <c r="L73" s="32" t="e">
        <f>L50/SUM(K50:L50)</f>
        <v>#DIV/0!</v>
      </c>
      <c r="M73" s="33" t="e">
        <f>M50/SUM(M50:N50)</f>
        <v>#DIV/0!</v>
      </c>
      <c r="N73" s="32" t="e">
        <f>N50/SUM(M50:N50)</f>
        <v>#DIV/0!</v>
      </c>
      <c r="O73" s="32" t="e">
        <f>O50/SUM(O50:P50)</f>
        <v>#DIV/0!</v>
      </c>
      <c r="P73" s="32" t="e">
        <f>P50/SUM(O50:P50)</f>
        <v>#DIV/0!</v>
      </c>
      <c r="Q73" s="32" t="e">
        <f>Q50/SUM(Q50:R50)</f>
        <v>#DIV/0!</v>
      </c>
      <c r="R73" s="32" t="e">
        <f>R50/SUM(Q50:R50)</f>
        <v>#DIV/0!</v>
      </c>
    </row>
    <row r="74" spans="1:20" ht="27" customHeight="1" x14ac:dyDescent="0.2">
      <c r="A74" s="22" t="str">
        <f t="shared" ref="A74:A88" si="7">A51</f>
        <v>Ventanilla de cobros</v>
      </c>
      <c r="B74" s="31" t="e">
        <f t="shared" ref="B74:B89" si="8">IF(C74&lt;50%,"Acción Correctiva",IF(C74&lt;90%,"Acción de Mejora","Sin Acción"))</f>
        <v>#DIV/0!</v>
      </c>
      <c r="C74" s="31" t="e">
        <f t="shared" ref="C74:C89" si="9">C51/SUM(C51:D51)</f>
        <v>#DIV/0!</v>
      </c>
      <c r="D74" s="31" t="e">
        <f t="shared" ref="D74:D89" si="10">D51/SUM(C51:D51)</f>
        <v>#DIV/0!</v>
      </c>
      <c r="E74" s="32" t="e">
        <f t="shared" ref="E74:E89" si="11">E51/SUM(E51:F51)</f>
        <v>#DIV/0!</v>
      </c>
      <c r="F74" s="32" t="e">
        <f t="shared" ref="F74:F89" si="12">F51/SUM(E51:F51)</f>
        <v>#DIV/0!</v>
      </c>
      <c r="G74" s="32" t="e">
        <f t="shared" ref="G74:G89" si="13">G51/SUM(G51:H51)</f>
        <v>#DIV/0!</v>
      </c>
      <c r="H74" s="32" t="e">
        <f t="shared" ref="H74:H89" si="14">H51/SUM(G51:H51)</f>
        <v>#DIV/0!</v>
      </c>
      <c r="I74" s="32" t="e">
        <f t="shared" ref="I74:I89" si="15">I51/SUM(I51:J51)</f>
        <v>#DIV/0!</v>
      </c>
      <c r="J74" s="32" t="e">
        <f t="shared" ref="J74:J89" si="16">J51/SUM(I51:J51)</f>
        <v>#DIV/0!</v>
      </c>
      <c r="K74" s="32" t="e">
        <f t="shared" ref="K74:K89" si="17">K51/SUM(K51:L51)</f>
        <v>#DIV/0!</v>
      </c>
      <c r="L74" s="32" t="e">
        <f t="shared" ref="L74:L89" si="18">L51/SUM(K51:L51)</f>
        <v>#DIV/0!</v>
      </c>
    </row>
    <row r="75" spans="1:20" ht="27" customHeight="1" x14ac:dyDescent="0.2">
      <c r="A75" s="22" t="str">
        <f t="shared" si="7"/>
        <v>Actividades extraescolares</v>
      </c>
      <c r="B75" s="31" t="e">
        <f t="shared" si="8"/>
        <v>#DIV/0!</v>
      </c>
      <c r="C75" s="31" t="e">
        <f t="shared" si="9"/>
        <v>#DIV/0!</v>
      </c>
      <c r="D75" s="31" t="e">
        <f t="shared" si="10"/>
        <v>#DIV/0!</v>
      </c>
      <c r="E75" s="32" t="e">
        <f t="shared" si="11"/>
        <v>#DIV/0!</v>
      </c>
      <c r="F75" s="32" t="e">
        <f t="shared" si="12"/>
        <v>#DIV/0!</v>
      </c>
      <c r="G75" s="32" t="e">
        <f t="shared" si="13"/>
        <v>#DIV/0!</v>
      </c>
      <c r="H75" s="32" t="e">
        <f t="shared" si="14"/>
        <v>#DIV/0!</v>
      </c>
      <c r="I75" s="32" t="e">
        <f t="shared" si="15"/>
        <v>#DIV/0!</v>
      </c>
      <c r="J75" s="32" t="e">
        <f t="shared" si="16"/>
        <v>#DIV/0!</v>
      </c>
      <c r="K75" s="32" t="e">
        <f t="shared" si="17"/>
        <v>#DIV/0!</v>
      </c>
      <c r="L75" s="32" t="e">
        <f t="shared" si="18"/>
        <v>#DIV/0!</v>
      </c>
    </row>
    <row r="76" spans="1:20" ht="27" customHeight="1" x14ac:dyDescent="0.2">
      <c r="A76" s="22" t="str">
        <f t="shared" si="7"/>
        <v>Becas</v>
      </c>
      <c r="B76" s="31" t="e">
        <f t="shared" si="8"/>
        <v>#DIV/0!</v>
      </c>
      <c r="C76" s="31" t="e">
        <f t="shared" si="9"/>
        <v>#DIV/0!</v>
      </c>
      <c r="D76" s="31" t="e">
        <f t="shared" si="10"/>
        <v>#DIV/0!</v>
      </c>
      <c r="E76" s="32" t="e">
        <f t="shared" si="11"/>
        <v>#DIV/0!</v>
      </c>
      <c r="F76" s="32" t="e">
        <f t="shared" si="12"/>
        <v>#DIV/0!</v>
      </c>
      <c r="G76" s="32" t="e">
        <f t="shared" si="13"/>
        <v>#DIV/0!</v>
      </c>
      <c r="H76" s="32" t="e">
        <f t="shared" si="14"/>
        <v>#DIV/0!</v>
      </c>
      <c r="I76" s="32" t="e">
        <f t="shared" si="15"/>
        <v>#DIV/0!</v>
      </c>
      <c r="J76" s="32" t="e">
        <f t="shared" si="16"/>
        <v>#DIV/0!</v>
      </c>
      <c r="K76" s="32" t="e">
        <f t="shared" si="17"/>
        <v>#DIV/0!</v>
      </c>
      <c r="L76" s="32" t="e">
        <f t="shared" si="18"/>
        <v>#DIV/0!</v>
      </c>
    </row>
    <row r="77" spans="1:20" ht="27" customHeight="1" x14ac:dyDescent="0.2">
      <c r="A77" s="22" t="str">
        <f t="shared" si="7"/>
        <v>Tutorías</v>
      </c>
      <c r="B77" s="31" t="e">
        <f t="shared" si="8"/>
        <v>#DIV/0!</v>
      </c>
      <c r="C77" s="31" t="e">
        <f t="shared" si="9"/>
        <v>#DIV/0!</v>
      </c>
      <c r="D77" s="31" t="e">
        <f t="shared" si="10"/>
        <v>#DIV/0!</v>
      </c>
      <c r="E77" s="32" t="e">
        <f t="shared" si="11"/>
        <v>#DIV/0!</v>
      </c>
      <c r="F77" s="32" t="e">
        <f t="shared" si="12"/>
        <v>#DIV/0!</v>
      </c>
      <c r="G77" s="32" t="e">
        <f t="shared" si="13"/>
        <v>#DIV/0!</v>
      </c>
      <c r="H77" s="32" t="e">
        <f t="shared" si="14"/>
        <v>#DIV/0!</v>
      </c>
      <c r="I77" s="32" t="e">
        <f t="shared" si="15"/>
        <v>#DIV/0!</v>
      </c>
      <c r="J77" s="32" t="e">
        <f t="shared" si="16"/>
        <v>#DIV/0!</v>
      </c>
      <c r="K77" s="32" t="e">
        <f t="shared" si="17"/>
        <v>#DIV/0!</v>
      </c>
      <c r="L77" s="32" t="e">
        <f t="shared" si="18"/>
        <v>#DIV/0!</v>
      </c>
      <c r="M77" s="87" t="s">
        <v>29</v>
      </c>
      <c r="N77" s="86"/>
      <c r="O77" s="86" t="s">
        <v>30</v>
      </c>
      <c r="P77" s="86"/>
      <c r="Q77" s="86" t="s">
        <v>31</v>
      </c>
      <c r="R77" s="86"/>
      <c r="S77" s="86" t="s">
        <v>32</v>
      </c>
      <c r="T77" s="86"/>
    </row>
    <row r="78" spans="1:20" ht="27" customHeight="1" x14ac:dyDescent="0.2">
      <c r="A78" s="22" t="str">
        <f t="shared" si="7"/>
        <v>Servicio Social</v>
      </c>
      <c r="B78" s="31" t="e">
        <f t="shared" si="8"/>
        <v>#DIV/0!</v>
      </c>
      <c r="C78" s="31" t="e">
        <f t="shared" si="9"/>
        <v>#DIV/0!</v>
      </c>
      <c r="D78" s="31" t="e">
        <f t="shared" si="10"/>
        <v>#DIV/0!</v>
      </c>
      <c r="E78" s="32" t="e">
        <f t="shared" si="11"/>
        <v>#DIV/0!</v>
      </c>
      <c r="F78" s="32" t="e">
        <f t="shared" si="12"/>
        <v>#DIV/0!</v>
      </c>
      <c r="G78" s="32" t="e">
        <f t="shared" si="13"/>
        <v>#DIV/0!</v>
      </c>
      <c r="H78" s="32" t="e">
        <f t="shared" si="14"/>
        <v>#DIV/0!</v>
      </c>
      <c r="I78" s="32" t="e">
        <f t="shared" si="15"/>
        <v>#DIV/0!</v>
      </c>
      <c r="J78" s="32" t="e">
        <f t="shared" si="16"/>
        <v>#DIV/0!</v>
      </c>
      <c r="K78" s="32" t="e">
        <f t="shared" si="17"/>
        <v>#DIV/0!</v>
      </c>
      <c r="L78" s="32" t="e">
        <f t="shared" si="18"/>
        <v>#DIV/0!</v>
      </c>
      <c r="M78" s="30" t="s">
        <v>52</v>
      </c>
      <c r="N78" s="22" t="s">
        <v>53</v>
      </c>
      <c r="O78" s="22" t="s">
        <v>52</v>
      </c>
      <c r="P78" s="22" t="s">
        <v>53</v>
      </c>
      <c r="Q78" s="22" t="s">
        <v>52</v>
      </c>
      <c r="R78" s="22" t="s">
        <v>53</v>
      </c>
      <c r="S78" s="22" t="s">
        <v>52</v>
      </c>
      <c r="T78" s="22" t="s">
        <v>53</v>
      </c>
    </row>
    <row r="79" spans="1:20" ht="27" customHeight="1" x14ac:dyDescent="0.2">
      <c r="A79" s="22" t="str">
        <f t="shared" si="7"/>
        <v>Centro de Información</v>
      </c>
      <c r="B79" s="31" t="e">
        <f t="shared" si="8"/>
        <v>#DIV/0!</v>
      </c>
      <c r="C79" s="31" t="e">
        <f t="shared" si="9"/>
        <v>#DIV/0!</v>
      </c>
      <c r="D79" s="31" t="e">
        <f t="shared" si="10"/>
        <v>#DIV/0!</v>
      </c>
      <c r="E79" s="32" t="e">
        <f t="shared" si="11"/>
        <v>#DIV/0!</v>
      </c>
      <c r="F79" s="32" t="e">
        <f t="shared" si="12"/>
        <v>#DIV/0!</v>
      </c>
      <c r="G79" s="32" t="e">
        <f t="shared" si="13"/>
        <v>#DIV/0!</v>
      </c>
      <c r="H79" s="32" t="e">
        <f t="shared" si="14"/>
        <v>#DIV/0!</v>
      </c>
      <c r="I79" s="32" t="e">
        <f t="shared" si="15"/>
        <v>#DIV/0!</v>
      </c>
      <c r="J79" s="32" t="e">
        <f t="shared" si="16"/>
        <v>#DIV/0!</v>
      </c>
      <c r="K79" s="32" t="e">
        <f t="shared" si="17"/>
        <v>#DIV/0!</v>
      </c>
      <c r="L79" s="32" t="e">
        <f t="shared" si="18"/>
        <v>#DIV/0!</v>
      </c>
      <c r="M79" s="34" t="e">
        <f t="shared" ref="M79:Q79" si="19">M56/SUM(M56:N56)</f>
        <v>#DIV/0!</v>
      </c>
      <c r="N79" s="35" t="e">
        <f>N56/SUM(M56:N56)</f>
        <v>#DIV/0!</v>
      </c>
      <c r="O79" s="35" t="e">
        <f t="shared" si="19"/>
        <v>#DIV/0!</v>
      </c>
      <c r="P79" s="35" t="e">
        <f>P56/SUM(O56:P56)</f>
        <v>#DIV/0!</v>
      </c>
      <c r="Q79" s="35" t="e">
        <f t="shared" si="19"/>
        <v>#DIV/0!</v>
      </c>
      <c r="R79" s="35" t="e">
        <f>R56/SUM(Q56:R56)</f>
        <v>#DIV/0!</v>
      </c>
      <c r="S79" s="35" t="e">
        <f>S56/SUM(S56:T56)</f>
        <v>#DIV/0!</v>
      </c>
      <c r="T79" s="35" t="e">
        <f>T56/SUM(S56:T56)</f>
        <v>#DIV/0!</v>
      </c>
    </row>
    <row r="80" spans="1:20" ht="27" customHeight="1" x14ac:dyDescent="0.2">
      <c r="A80" s="22" t="str">
        <f t="shared" si="7"/>
        <v>Residencia Profesional</v>
      </c>
      <c r="B80" s="31" t="e">
        <f t="shared" si="8"/>
        <v>#DIV/0!</v>
      </c>
      <c r="C80" s="31" t="e">
        <f t="shared" si="9"/>
        <v>#DIV/0!</v>
      </c>
      <c r="D80" s="31" t="e">
        <f t="shared" si="10"/>
        <v>#DIV/0!</v>
      </c>
      <c r="E80" s="32" t="e">
        <f t="shared" si="11"/>
        <v>#DIV/0!</v>
      </c>
      <c r="F80" s="32" t="e">
        <f t="shared" si="12"/>
        <v>#DIV/0!</v>
      </c>
      <c r="G80" s="32" t="e">
        <f t="shared" si="13"/>
        <v>#DIV/0!</v>
      </c>
      <c r="H80" s="32" t="e">
        <f t="shared" si="14"/>
        <v>#DIV/0!</v>
      </c>
      <c r="I80" s="32" t="e">
        <f t="shared" si="15"/>
        <v>#DIV/0!</v>
      </c>
      <c r="J80" s="32" t="e">
        <f t="shared" si="16"/>
        <v>#DIV/0!</v>
      </c>
      <c r="K80" s="32" t="e">
        <f t="shared" si="17"/>
        <v>#DIV/0!</v>
      </c>
      <c r="L80" s="32" t="e">
        <f t="shared" si="18"/>
        <v>#DIV/0!</v>
      </c>
    </row>
    <row r="81" spans="1:20" ht="27" customHeight="1" x14ac:dyDescent="0.2">
      <c r="A81" s="22" t="str">
        <f t="shared" si="7"/>
        <v>Carrera 1</v>
      </c>
      <c r="B81" s="31" t="e">
        <f t="shared" si="8"/>
        <v>#DIV/0!</v>
      </c>
      <c r="C81" s="31" t="e">
        <f t="shared" si="9"/>
        <v>#DIV/0!</v>
      </c>
      <c r="D81" s="31" t="e">
        <f t="shared" si="10"/>
        <v>#DIV/0!</v>
      </c>
      <c r="E81" s="32" t="e">
        <f t="shared" si="11"/>
        <v>#DIV/0!</v>
      </c>
      <c r="F81" s="32" t="e">
        <f t="shared" si="12"/>
        <v>#DIV/0!</v>
      </c>
      <c r="G81" s="32" t="e">
        <f t="shared" si="13"/>
        <v>#DIV/0!</v>
      </c>
      <c r="H81" s="32" t="e">
        <f t="shared" si="14"/>
        <v>#DIV/0!</v>
      </c>
      <c r="I81" s="32" t="e">
        <f t="shared" si="15"/>
        <v>#DIV/0!</v>
      </c>
      <c r="J81" s="32" t="e">
        <f t="shared" si="16"/>
        <v>#DIV/0!</v>
      </c>
      <c r="K81" s="32" t="e">
        <f t="shared" si="17"/>
        <v>#DIV/0!</v>
      </c>
      <c r="L81" s="32" t="e">
        <f t="shared" si="18"/>
        <v>#DIV/0!</v>
      </c>
    </row>
    <row r="82" spans="1:20" ht="27" customHeight="1" x14ac:dyDescent="0.2">
      <c r="A82" s="22" t="str">
        <f t="shared" si="7"/>
        <v>Carrera 2</v>
      </c>
      <c r="B82" s="31" t="e">
        <f t="shared" si="8"/>
        <v>#DIV/0!</v>
      </c>
      <c r="C82" s="31" t="e">
        <f t="shared" si="9"/>
        <v>#DIV/0!</v>
      </c>
      <c r="D82" s="31" t="e">
        <f t="shared" si="10"/>
        <v>#DIV/0!</v>
      </c>
      <c r="E82" s="32" t="e">
        <f t="shared" si="11"/>
        <v>#DIV/0!</v>
      </c>
      <c r="F82" s="32" t="e">
        <f t="shared" si="12"/>
        <v>#DIV/0!</v>
      </c>
      <c r="G82" s="32" t="e">
        <f t="shared" si="13"/>
        <v>#DIV/0!</v>
      </c>
      <c r="H82" s="32" t="e">
        <f t="shared" si="14"/>
        <v>#DIV/0!</v>
      </c>
      <c r="I82" s="32" t="e">
        <f t="shared" si="15"/>
        <v>#DIV/0!</v>
      </c>
      <c r="J82" s="32" t="e">
        <f t="shared" si="16"/>
        <v>#DIV/0!</v>
      </c>
      <c r="K82" s="32" t="e">
        <f t="shared" si="17"/>
        <v>#DIV/0!</v>
      </c>
      <c r="L82" s="32" t="e">
        <f t="shared" si="18"/>
        <v>#DIV/0!</v>
      </c>
    </row>
    <row r="83" spans="1:20" ht="27" customHeight="1" x14ac:dyDescent="0.2">
      <c r="A83" s="22" t="str">
        <f t="shared" si="7"/>
        <v>Carrera 3</v>
      </c>
      <c r="B83" s="31" t="e">
        <f t="shared" si="8"/>
        <v>#DIV/0!</v>
      </c>
      <c r="C83" s="31" t="e">
        <f t="shared" si="9"/>
        <v>#DIV/0!</v>
      </c>
      <c r="D83" s="31" t="e">
        <f t="shared" si="10"/>
        <v>#DIV/0!</v>
      </c>
      <c r="E83" s="32" t="e">
        <f t="shared" si="11"/>
        <v>#DIV/0!</v>
      </c>
      <c r="F83" s="32" t="e">
        <f t="shared" si="12"/>
        <v>#DIV/0!</v>
      </c>
      <c r="G83" s="32" t="e">
        <f t="shared" si="13"/>
        <v>#DIV/0!</v>
      </c>
      <c r="H83" s="32" t="e">
        <f t="shared" si="14"/>
        <v>#DIV/0!</v>
      </c>
      <c r="I83" s="32" t="e">
        <f t="shared" si="15"/>
        <v>#DIV/0!</v>
      </c>
      <c r="J83" s="32" t="e">
        <f t="shared" si="16"/>
        <v>#DIV/0!</v>
      </c>
      <c r="K83" s="32" t="e">
        <f t="shared" si="17"/>
        <v>#DIV/0!</v>
      </c>
      <c r="L83" s="32" t="e">
        <f t="shared" si="18"/>
        <v>#DIV/0!</v>
      </c>
    </row>
    <row r="84" spans="1:20" ht="27" customHeight="1" x14ac:dyDescent="0.2">
      <c r="A84" s="22" t="str">
        <f t="shared" si="7"/>
        <v>Carrera 4</v>
      </c>
      <c r="B84" s="31" t="e">
        <f t="shared" si="8"/>
        <v>#DIV/0!</v>
      </c>
      <c r="C84" s="31" t="e">
        <f t="shared" si="9"/>
        <v>#DIV/0!</v>
      </c>
      <c r="D84" s="31" t="e">
        <f t="shared" si="10"/>
        <v>#DIV/0!</v>
      </c>
      <c r="E84" s="32" t="e">
        <f t="shared" si="11"/>
        <v>#DIV/0!</v>
      </c>
      <c r="F84" s="32" t="e">
        <f t="shared" si="12"/>
        <v>#DIV/0!</v>
      </c>
      <c r="G84" s="32" t="e">
        <f t="shared" si="13"/>
        <v>#DIV/0!</v>
      </c>
      <c r="H84" s="32" t="e">
        <f t="shared" si="14"/>
        <v>#DIV/0!</v>
      </c>
      <c r="I84" s="32" t="e">
        <f t="shared" si="15"/>
        <v>#DIV/0!</v>
      </c>
      <c r="J84" s="32" t="e">
        <f t="shared" si="16"/>
        <v>#DIV/0!</v>
      </c>
      <c r="K84" s="32" t="e">
        <f t="shared" si="17"/>
        <v>#DIV/0!</v>
      </c>
      <c r="L84" s="32" t="e">
        <f t="shared" si="18"/>
        <v>#DIV/0!</v>
      </c>
    </row>
    <row r="85" spans="1:20" ht="27" customHeight="1" x14ac:dyDescent="0.2">
      <c r="A85" s="22" t="str">
        <f t="shared" si="7"/>
        <v>Carrera 5</v>
      </c>
      <c r="B85" s="31" t="e">
        <f t="shared" si="8"/>
        <v>#DIV/0!</v>
      </c>
      <c r="C85" s="31" t="e">
        <f t="shared" si="9"/>
        <v>#DIV/0!</v>
      </c>
      <c r="D85" s="31" t="e">
        <f t="shared" si="10"/>
        <v>#DIV/0!</v>
      </c>
      <c r="E85" s="32" t="e">
        <f t="shared" si="11"/>
        <v>#DIV/0!</v>
      </c>
      <c r="F85" s="32" t="e">
        <f t="shared" si="12"/>
        <v>#DIV/0!</v>
      </c>
      <c r="G85" s="32" t="e">
        <f t="shared" si="13"/>
        <v>#DIV/0!</v>
      </c>
      <c r="H85" s="32" t="e">
        <f t="shared" si="14"/>
        <v>#DIV/0!</v>
      </c>
      <c r="I85" s="32" t="e">
        <f t="shared" si="15"/>
        <v>#DIV/0!</v>
      </c>
      <c r="J85" s="32" t="e">
        <f t="shared" si="16"/>
        <v>#DIV/0!</v>
      </c>
      <c r="K85" s="32" t="e">
        <f t="shared" si="17"/>
        <v>#DIV/0!</v>
      </c>
      <c r="L85" s="32" t="e">
        <f t="shared" si="18"/>
        <v>#DIV/0!</v>
      </c>
    </row>
    <row r="86" spans="1:20" ht="27" customHeight="1" x14ac:dyDescent="0.2">
      <c r="A86" s="22" t="str">
        <f t="shared" si="7"/>
        <v>Laboratorio 1</v>
      </c>
      <c r="B86" s="31" t="e">
        <f t="shared" si="8"/>
        <v>#DIV/0!</v>
      </c>
      <c r="C86" s="31" t="e">
        <f t="shared" si="9"/>
        <v>#DIV/0!</v>
      </c>
      <c r="D86" s="31" t="e">
        <f t="shared" si="10"/>
        <v>#DIV/0!</v>
      </c>
      <c r="E86" s="32" t="e">
        <f t="shared" si="11"/>
        <v>#DIV/0!</v>
      </c>
      <c r="F86" s="32" t="e">
        <f t="shared" si="12"/>
        <v>#DIV/0!</v>
      </c>
      <c r="G86" s="32" t="e">
        <f t="shared" si="13"/>
        <v>#DIV/0!</v>
      </c>
      <c r="H86" s="32" t="e">
        <f t="shared" si="14"/>
        <v>#DIV/0!</v>
      </c>
      <c r="I86" s="32" t="e">
        <f t="shared" si="15"/>
        <v>#DIV/0!</v>
      </c>
      <c r="J86" s="32" t="e">
        <f t="shared" si="16"/>
        <v>#DIV/0!</v>
      </c>
      <c r="K86" s="32" t="e">
        <f t="shared" si="17"/>
        <v>#DIV/0!</v>
      </c>
      <c r="L86" s="32" t="e">
        <f t="shared" si="18"/>
        <v>#DIV/0!</v>
      </c>
    </row>
    <row r="87" spans="1:20" ht="27" customHeight="1" x14ac:dyDescent="0.2">
      <c r="A87" s="22" t="str">
        <f t="shared" si="7"/>
        <v>Laboratorio 2</v>
      </c>
      <c r="B87" s="31" t="e">
        <f t="shared" si="8"/>
        <v>#DIV/0!</v>
      </c>
      <c r="C87" s="31" t="e">
        <f t="shared" si="9"/>
        <v>#DIV/0!</v>
      </c>
      <c r="D87" s="31" t="e">
        <f t="shared" si="10"/>
        <v>#DIV/0!</v>
      </c>
      <c r="E87" s="32" t="e">
        <f t="shared" si="11"/>
        <v>#DIV/0!</v>
      </c>
      <c r="F87" s="32" t="e">
        <f t="shared" si="12"/>
        <v>#DIV/0!</v>
      </c>
      <c r="G87" s="32" t="e">
        <f t="shared" si="13"/>
        <v>#DIV/0!</v>
      </c>
      <c r="H87" s="32" t="e">
        <f t="shared" si="14"/>
        <v>#DIV/0!</v>
      </c>
      <c r="I87" s="32" t="e">
        <f t="shared" si="15"/>
        <v>#DIV/0!</v>
      </c>
      <c r="J87" s="32" t="e">
        <f t="shared" si="16"/>
        <v>#DIV/0!</v>
      </c>
      <c r="K87" s="32" t="e">
        <f t="shared" si="17"/>
        <v>#DIV/0!</v>
      </c>
      <c r="L87" s="32" t="e">
        <f t="shared" si="18"/>
        <v>#DIV/0!</v>
      </c>
    </row>
    <row r="88" spans="1:20" ht="27" customHeight="1" x14ac:dyDescent="0.2">
      <c r="A88" s="22" t="str">
        <f t="shared" si="7"/>
        <v>Laboratorio 3</v>
      </c>
      <c r="B88" s="31" t="e">
        <f t="shared" si="8"/>
        <v>#DIV/0!</v>
      </c>
      <c r="C88" s="31" t="e">
        <f t="shared" si="9"/>
        <v>#DIV/0!</v>
      </c>
      <c r="D88" s="31" t="e">
        <f t="shared" si="10"/>
        <v>#DIV/0!</v>
      </c>
      <c r="E88" s="32" t="e">
        <f t="shared" si="11"/>
        <v>#DIV/0!</v>
      </c>
      <c r="F88" s="32" t="e">
        <f t="shared" si="12"/>
        <v>#DIV/0!</v>
      </c>
      <c r="G88" s="32" t="e">
        <f t="shared" si="13"/>
        <v>#DIV/0!</v>
      </c>
      <c r="H88" s="32" t="e">
        <f t="shared" si="14"/>
        <v>#DIV/0!</v>
      </c>
      <c r="I88" s="32" t="e">
        <f t="shared" si="15"/>
        <v>#DIV/0!</v>
      </c>
      <c r="J88" s="32" t="e">
        <f t="shared" si="16"/>
        <v>#DIV/0!</v>
      </c>
      <c r="K88" s="32" t="e">
        <f t="shared" si="17"/>
        <v>#DIV/0!</v>
      </c>
      <c r="L88" s="32" t="e">
        <f t="shared" si="18"/>
        <v>#DIV/0!</v>
      </c>
    </row>
    <row r="89" spans="1:20" ht="27" customHeight="1" x14ac:dyDescent="0.2">
      <c r="A89" s="22" t="str">
        <f>A66</f>
        <v>Laboratorio 4</v>
      </c>
      <c r="B89" s="31" t="e">
        <f t="shared" si="8"/>
        <v>#DIV/0!</v>
      </c>
      <c r="C89" s="38" t="e">
        <f t="shared" si="9"/>
        <v>#DIV/0!</v>
      </c>
      <c r="D89" s="38" t="e">
        <f t="shared" si="10"/>
        <v>#DIV/0!</v>
      </c>
      <c r="E89" s="25" t="e">
        <f t="shared" si="11"/>
        <v>#DIV/0!</v>
      </c>
      <c r="F89" s="25" t="e">
        <f t="shared" si="12"/>
        <v>#DIV/0!</v>
      </c>
      <c r="G89" s="25" t="e">
        <f t="shared" si="13"/>
        <v>#DIV/0!</v>
      </c>
      <c r="H89" s="25" t="e">
        <f t="shared" si="14"/>
        <v>#DIV/0!</v>
      </c>
      <c r="I89" s="25" t="e">
        <f t="shared" si="15"/>
        <v>#DIV/0!</v>
      </c>
      <c r="J89" s="25" t="e">
        <f t="shared" si="16"/>
        <v>#DIV/0!</v>
      </c>
      <c r="K89" s="25" t="e">
        <f t="shared" si="17"/>
        <v>#DIV/0!</v>
      </c>
      <c r="L89" s="39" t="e">
        <f t="shared" si="18"/>
        <v>#DIV/0!</v>
      </c>
    </row>
    <row r="90" spans="1:20" ht="27" customHeight="1" thickBot="1" x14ac:dyDescent="0.25">
      <c r="A90" s="40" t="s">
        <v>72</v>
      </c>
      <c r="B90" s="41" t="e">
        <f t="shared" si="6"/>
        <v>#DIV/0!</v>
      </c>
      <c r="C90" s="42" t="e">
        <f t="shared" ref="C90" si="20">SUM(C73:C87)</f>
        <v>#DIV/0!</v>
      </c>
      <c r="D90" s="42" t="e">
        <f t="shared" ref="D90" si="21">SUM(D73:D87)</f>
        <v>#DIV/0!</v>
      </c>
      <c r="E90" s="43" t="e">
        <f>SUM(E73:E87)</f>
        <v>#DIV/0!</v>
      </c>
      <c r="F90" s="43" t="e">
        <f t="shared" ref="F90" si="22">SUM(F73:F87)</f>
        <v>#DIV/0!</v>
      </c>
      <c r="G90" s="43" t="e">
        <f t="shared" ref="G90" si="23">SUM(G73:G87)</f>
        <v>#DIV/0!</v>
      </c>
      <c r="H90" s="43" t="e">
        <f t="shared" ref="H90" si="24">SUM(H73:H87)</f>
        <v>#DIV/0!</v>
      </c>
      <c r="I90" s="43" t="e">
        <f t="shared" ref="I90" si="25">SUM(I73:I87)</f>
        <v>#DIV/0!</v>
      </c>
      <c r="J90" s="43" t="e">
        <f t="shared" ref="J90" si="26">SUM(J73:J87)</f>
        <v>#DIV/0!</v>
      </c>
      <c r="K90" s="43" t="e">
        <f t="shared" ref="K90" si="27">SUM(K73:K87)</f>
        <v>#DIV/0!</v>
      </c>
      <c r="L90" s="44" t="e">
        <f t="shared" ref="L90" si="28">SUM(L73:L87)</f>
        <v>#DIV/0!</v>
      </c>
    </row>
    <row r="91" spans="1:20" x14ac:dyDescent="0.2">
      <c r="A91" s="45"/>
      <c r="B91" s="46"/>
      <c r="C91" s="47"/>
      <c r="D91" s="47"/>
      <c r="E91" s="48"/>
      <c r="F91" s="48"/>
      <c r="G91" s="48"/>
      <c r="H91" s="48"/>
      <c r="I91" s="48"/>
      <c r="J91" s="48"/>
      <c r="K91" s="48"/>
      <c r="L91" s="48"/>
    </row>
    <row r="92" spans="1:20" x14ac:dyDescent="0.2">
      <c r="A92" s="45"/>
      <c r="B92" s="46"/>
      <c r="C92" s="47"/>
      <c r="D92" s="47"/>
      <c r="E92" s="48"/>
      <c r="F92" s="48"/>
      <c r="G92" s="48"/>
      <c r="H92" s="48"/>
      <c r="I92" s="48"/>
      <c r="J92" s="48"/>
      <c r="K92" s="48"/>
      <c r="L92" s="48"/>
    </row>
    <row r="93" spans="1:20" ht="15" x14ac:dyDescent="0.2">
      <c r="A93" s="77" t="s">
        <v>75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1:20" ht="408.75" customHeight="1" x14ac:dyDescent="0.2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1"/>
    </row>
    <row r="95" spans="1:20" ht="255" customHeight="1" x14ac:dyDescent="0.2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</row>
    <row r="96" spans="1:20" ht="15.75" x14ac:dyDescent="0.2">
      <c r="A96" s="83" t="s">
        <v>76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</row>
    <row r="97" spans="1:20" ht="15" customHeight="1" x14ac:dyDescent="0.2">
      <c r="A97" s="89" t="s">
        <v>77</v>
      </c>
      <c r="B97" s="89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1:20" ht="40.5" customHeight="1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1:20" ht="15.75" x14ac:dyDescent="0.2">
      <c r="A99" s="89" t="s">
        <v>77</v>
      </c>
      <c r="B99" s="89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1:20" ht="40.5" customHeight="1" x14ac:dyDescent="0.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1:20" ht="15.75" x14ac:dyDescent="0.2">
      <c r="A101" s="89" t="s">
        <v>77</v>
      </c>
      <c r="B101" s="89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1:20" ht="40.5" customHeight="1" x14ac:dyDescent="0.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ht="15.75" x14ac:dyDescent="0.2">
      <c r="A103" s="89" t="s">
        <v>77</v>
      </c>
      <c r="B103" s="89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1:20" ht="40.5" customHeight="1" x14ac:dyDescent="0.2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1:20" ht="15.75" x14ac:dyDescent="0.2">
      <c r="A105" s="89" t="s">
        <v>77</v>
      </c>
      <c r="B105" s="89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1:20" ht="40.5" customHeight="1" x14ac:dyDescent="0.2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1:20" ht="15.75" x14ac:dyDescent="0.2">
      <c r="A107" s="89" t="s">
        <v>77</v>
      </c>
      <c r="B107" s="89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20" ht="40.5" customHeight="1" x14ac:dyDescent="0.2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1:20" ht="15.75" x14ac:dyDescent="0.2">
      <c r="A109" s="89" t="s">
        <v>77</v>
      </c>
      <c r="B109" s="89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20" ht="40.5" customHeight="1" x14ac:dyDescent="0.2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1:20" ht="15.75" x14ac:dyDescent="0.2">
      <c r="A111" s="89" t="s">
        <v>77</v>
      </c>
      <c r="B111" s="89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1:20" ht="40.5" customHeight="1" x14ac:dyDescent="0.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1:20" ht="15.75" x14ac:dyDescent="0.2">
      <c r="A113" s="89" t="s">
        <v>77</v>
      </c>
      <c r="B113" s="89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</row>
    <row r="114" spans="1:20" ht="40.5" customHeight="1" x14ac:dyDescent="0.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</row>
    <row r="115" spans="1:20" ht="15.75" x14ac:dyDescent="0.2">
      <c r="A115" s="89" t="s">
        <v>77</v>
      </c>
      <c r="B115" s="89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</row>
    <row r="116" spans="1:20" ht="40.5" customHeight="1" x14ac:dyDescent="0.2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</row>
    <row r="117" spans="1:20" ht="15.75" x14ac:dyDescent="0.2">
      <c r="A117" s="89" t="s">
        <v>77</v>
      </c>
      <c r="B117" s="89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</row>
    <row r="118" spans="1:20" ht="40.5" customHeight="1" x14ac:dyDescent="0.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</row>
    <row r="119" spans="1:20" ht="15.75" x14ac:dyDescent="0.2">
      <c r="A119" s="89" t="s">
        <v>77</v>
      </c>
      <c r="B119" s="89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 spans="1:20" ht="40.5" customHeight="1" x14ac:dyDescent="0.2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ht="15.75" x14ac:dyDescent="0.2">
      <c r="A121" s="89" t="s">
        <v>77</v>
      </c>
      <c r="B121" s="89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1:20" ht="40.5" customHeight="1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 spans="1:20" ht="15.75" x14ac:dyDescent="0.2">
      <c r="A123" s="89" t="s">
        <v>77</v>
      </c>
      <c r="B123" s="89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 spans="1:20" ht="40.5" customHeight="1" x14ac:dyDescent="0.2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  <row r="125" spans="1:20" ht="15.75" x14ac:dyDescent="0.2">
      <c r="A125" s="89" t="s">
        <v>77</v>
      </c>
      <c r="B125" s="89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</row>
    <row r="126" spans="1:20" ht="40.5" customHeight="1" x14ac:dyDescent="0.2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</row>
    <row r="127" spans="1:20" ht="15.75" x14ac:dyDescent="0.2">
      <c r="A127" s="89" t="s">
        <v>77</v>
      </c>
      <c r="B127" s="89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</row>
    <row r="128" spans="1:20" ht="40.5" customHeight="1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</row>
    <row r="130" spans="5:17" s="52" customFormat="1" ht="14.25" x14ac:dyDescent="0.2">
      <c r="E130" s="53"/>
      <c r="F130" s="53"/>
      <c r="G130" s="53"/>
      <c r="H130" s="53"/>
      <c r="I130" s="53"/>
      <c r="J130" s="53"/>
      <c r="K130" s="53"/>
      <c r="L130" s="53"/>
    </row>
    <row r="131" spans="5:17" s="52" customFormat="1" ht="14.25" x14ac:dyDescent="0.2">
      <c r="E131" s="72"/>
      <c r="F131" s="72"/>
      <c r="G131" s="72"/>
      <c r="H131" s="72"/>
      <c r="J131" s="53"/>
      <c r="K131" s="53"/>
      <c r="L131" s="53"/>
      <c r="N131" s="73"/>
      <c r="O131" s="73"/>
      <c r="P131" s="73"/>
      <c r="Q131" s="73"/>
    </row>
    <row r="132" spans="5:17" s="52" customFormat="1" ht="15" customHeight="1" x14ac:dyDescent="0.2">
      <c r="E132" s="71" t="s">
        <v>78</v>
      </c>
      <c r="F132" s="71"/>
      <c r="G132" s="71"/>
      <c r="H132" s="71"/>
      <c r="J132" s="53"/>
      <c r="K132" s="53"/>
      <c r="L132" s="53"/>
      <c r="N132" s="74" t="s">
        <v>79</v>
      </c>
      <c r="O132" s="74"/>
      <c r="P132" s="74"/>
      <c r="Q132" s="74"/>
    </row>
    <row r="133" spans="5:17" s="52" customFormat="1" ht="14.25" x14ac:dyDescent="0.2">
      <c r="E133" s="53"/>
      <c r="F133" s="53"/>
      <c r="G133" s="53"/>
      <c r="H133" s="53"/>
      <c r="I133" s="53"/>
      <c r="J133" s="53"/>
      <c r="K133" s="53"/>
      <c r="L133" s="53"/>
    </row>
  </sheetData>
  <mergeCells count="103">
    <mergeCell ref="A123:B123"/>
    <mergeCell ref="A125:B125"/>
    <mergeCell ref="A122:T122"/>
    <mergeCell ref="C123:T123"/>
    <mergeCell ref="A124:T124"/>
    <mergeCell ref="C125:T125"/>
    <mergeCell ref="A126:T126"/>
    <mergeCell ref="C127:T127"/>
    <mergeCell ref="A128:T128"/>
    <mergeCell ref="A127:B127"/>
    <mergeCell ref="A115:B115"/>
    <mergeCell ref="A117:B117"/>
    <mergeCell ref="A114:T114"/>
    <mergeCell ref="C115:T115"/>
    <mergeCell ref="A116:T116"/>
    <mergeCell ref="C117:T117"/>
    <mergeCell ref="A119:B119"/>
    <mergeCell ref="A121:B121"/>
    <mergeCell ref="A118:T118"/>
    <mergeCell ref="C119:T119"/>
    <mergeCell ref="A120:T120"/>
    <mergeCell ref="C121:T121"/>
    <mergeCell ref="A107:B107"/>
    <mergeCell ref="A109:B109"/>
    <mergeCell ref="A106:T106"/>
    <mergeCell ref="C107:T107"/>
    <mergeCell ref="A108:T108"/>
    <mergeCell ref="C109:T109"/>
    <mergeCell ref="A111:B111"/>
    <mergeCell ref="A113:B113"/>
    <mergeCell ref="A110:T110"/>
    <mergeCell ref="C111:T111"/>
    <mergeCell ref="A112:T112"/>
    <mergeCell ref="C113:T113"/>
    <mergeCell ref="A99:B99"/>
    <mergeCell ref="A101:B101"/>
    <mergeCell ref="C99:T99"/>
    <mergeCell ref="A100:T100"/>
    <mergeCell ref="C101:T101"/>
    <mergeCell ref="A103:B103"/>
    <mergeCell ref="A105:B105"/>
    <mergeCell ref="A102:T102"/>
    <mergeCell ref="C103:T103"/>
    <mergeCell ref="A104:T104"/>
    <mergeCell ref="C105:T105"/>
    <mergeCell ref="A47:L47"/>
    <mergeCell ref="A97:B97"/>
    <mergeCell ref="A1:B1"/>
    <mergeCell ref="I3:J3"/>
    <mergeCell ref="A70:L70"/>
    <mergeCell ref="A71:A72"/>
    <mergeCell ref="B71:B72"/>
    <mergeCell ref="C71:D71"/>
    <mergeCell ref="E71:F71"/>
    <mergeCell ref="G71:H71"/>
    <mergeCell ref="I71:J71"/>
    <mergeCell ref="D20:E20"/>
    <mergeCell ref="A8:L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K71:L71"/>
    <mergeCell ref="M54:N54"/>
    <mergeCell ref="O54:P54"/>
    <mergeCell ref="Q54:R54"/>
    <mergeCell ref="A48:A49"/>
    <mergeCell ref="B48:B49"/>
    <mergeCell ref="C48:D48"/>
    <mergeCell ref="E48:F48"/>
    <mergeCell ref="G48:H48"/>
    <mergeCell ref="I48:J48"/>
    <mergeCell ref="K48:L48"/>
    <mergeCell ref="E132:H132"/>
    <mergeCell ref="E131:H131"/>
    <mergeCell ref="N131:Q131"/>
    <mergeCell ref="N132:Q132"/>
    <mergeCell ref="S1:T1"/>
    <mergeCell ref="C1:R1"/>
    <mergeCell ref="A93:T93"/>
    <mergeCell ref="A94:T94"/>
    <mergeCell ref="A98:T98"/>
    <mergeCell ref="C97:T97"/>
    <mergeCell ref="A96:T96"/>
    <mergeCell ref="O3:R3"/>
    <mergeCell ref="K3:L3"/>
    <mergeCell ref="S54:T54"/>
    <mergeCell ref="M71:N71"/>
    <mergeCell ref="O71:P71"/>
    <mergeCell ref="Q71:R71"/>
    <mergeCell ref="M77:N77"/>
    <mergeCell ref="O77:P77"/>
    <mergeCell ref="Q77:R77"/>
    <mergeCell ref="S77:T77"/>
    <mergeCell ref="M48:N48"/>
    <mergeCell ref="O48:P48"/>
    <mergeCell ref="Q48:R48"/>
  </mergeCells>
  <phoneticPr fontId="20" type="noConversion"/>
  <conditionalFormatting sqref="E49:L49">
    <cfRule type="cellIs" dxfId="20" priority="43" operator="equal">
      <formula>"No satisfecho"</formula>
    </cfRule>
    <cfRule type="cellIs" dxfId="19" priority="44" operator="equal">
      <formula>"Satisfecho"</formula>
    </cfRule>
  </conditionalFormatting>
  <conditionalFormatting sqref="C49:D49">
    <cfRule type="cellIs" dxfId="18" priority="40" operator="equal">
      <formula>"No satisfecho"</formula>
    </cfRule>
    <cfRule type="cellIs" dxfId="17" priority="41" operator="equal">
      <formula>"Satisfecho"</formula>
    </cfRule>
  </conditionalFormatting>
  <conditionalFormatting sqref="E72:L72">
    <cfRule type="cellIs" dxfId="16" priority="26" operator="equal">
      <formula>"No satisfecho"</formula>
    </cfRule>
    <cfRule type="cellIs" dxfId="15" priority="27" operator="equal">
      <formula>"Satisfecho"</formula>
    </cfRule>
  </conditionalFormatting>
  <conditionalFormatting sqref="C72:D72">
    <cfRule type="cellIs" dxfId="14" priority="24" operator="equal">
      <formula>"No satisfecho"</formula>
    </cfRule>
    <cfRule type="cellIs" dxfId="13" priority="25" operator="equal">
      <formula>"Satisfecho"</formula>
    </cfRule>
  </conditionalFormatting>
  <conditionalFormatting sqref="C8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9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9">
    <cfRule type="iconSet" priority="14">
      <iconSet iconSet="4Rating">
        <cfvo type="percent" val="0"/>
        <cfvo type="percent" val="25"/>
        <cfvo type="percent" val="50"/>
        <cfvo type="percent" val="75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:F19">
    <cfRule type="iconSet" priority="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49:R49">
    <cfRule type="cellIs" dxfId="12" priority="12" operator="equal">
      <formula>"No satisfecho"</formula>
    </cfRule>
    <cfRule type="cellIs" dxfId="11" priority="13" operator="equal">
      <formula>"Satisfecho"</formula>
    </cfRule>
  </conditionalFormatting>
  <conditionalFormatting sqref="M55:T55">
    <cfRule type="cellIs" dxfId="10" priority="10" operator="equal">
      <formula>"No satisfecho"</formula>
    </cfRule>
    <cfRule type="cellIs" dxfId="9" priority="11" operator="equal">
      <formula>"Satisfecho"</formula>
    </cfRule>
  </conditionalFormatting>
  <conditionalFormatting sqref="A50:A68">
    <cfRule type="duplicateValues" dxfId="8" priority="45"/>
  </conditionalFormatting>
  <conditionalFormatting sqref="M72:R72">
    <cfRule type="cellIs" dxfId="7" priority="6" operator="equal">
      <formula>"No satisfecho"</formula>
    </cfRule>
    <cfRule type="cellIs" dxfId="6" priority="7" operator="equal">
      <formula>"Satisfecho"</formula>
    </cfRule>
  </conditionalFormatting>
  <conditionalFormatting sqref="M78:T78">
    <cfRule type="cellIs" dxfId="5" priority="1" operator="equal">
      <formula>"No satisfecho"</formula>
    </cfRule>
    <cfRule type="cellIs" dxfId="4" priority="2" operator="equal">
      <formula>"Satisfecho"</formula>
    </cfRule>
  </conditionalFormatting>
  <conditionalFormatting sqref="A73:A89">
    <cfRule type="duplicateValues" dxfId="3" priority="3"/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&amp;LHoja &amp;P de &amp;N&amp;RMarzo 2022</oddFooter>
  </headerFooter>
  <rowBreaks count="4" manualBreakCount="4">
    <brk id="45" max="19" man="1"/>
    <brk id="69" max="16383" man="1"/>
    <brk id="91" max="16383" man="1"/>
    <brk id="9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view="pageBreakPreview" zoomScale="70" zoomScaleNormal="85" zoomScaleSheetLayoutView="70" zoomScalePageLayoutView="25" workbookViewId="0">
      <selection activeCell="H3" sqref="H3"/>
    </sheetView>
  </sheetViews>
  <sheetFormatPr baseColWidth="10" defaultColWidth="11.42578125" defaultRowHeight="11.25" x14ac:dyDescent="0.2"/>
  <cols>
    <col min="1" max="1" width="18.140625" style="15" customWidth="1"/>
    <col min="2" max="3" width="18.7109375" style="15" customWidth="1"/>
    <col min="4" max="6" width="18.7109375" style="23" customWidth="1"/>
    <col min="7" max="7" width="18.140625" style="23" customWidth="1"/>
    <col min="8" max="16384" width="11.42578125" style="15"/>
  </cols>
  <sheetData>
    <row r="1" spans="1:7" ht="57.75" customHeight="1" x14ac:dyDescent="0.2">
      <c r="A1" s="59"/>
      <c r="B1" s="105" t="s">
        <v>80</v>
      </c>
      <c r="C1" s="106"/>
      <c r="D1" s="106"/>
      <c r="E1" s="106"/>
      <c r="F1" s="106"/>
      <c r="G1" s="62"/>
    </row>
    <row r="3" spans="1:7" x14ac:dyDescent="0.2">
      <c r="A3" s="56" t="s">
        <v>35</v>
      </c>
      <c r="B3" s="54"/>
      <c r="C3" s="54"/>
      <c r="D3" s="54"/>
      <c r="E3" s="54"/>
      <c r="F3" s="54"/>
      <c r="G3" s="15"/>
    </row>
    <row r="4" spans="1:7" x14ac:dyDescent="0.2">
      <c r="A4" s="16" t="s">
        <v>37</v>
      </c>
      <c r="B4" s="84" t="s">
        <v>38</v>
      </c>
      <c r="C4" s="84"/>
      <c r="D4" s="84"/>
      <c r="E4" s="84"/>
    </row>
    <row r="5" spans="1:7" x14ac:dyDescent="0.2">
      <c r="A5" s="91" t="s">
        <v>36</v>
      </c>
      <c r="B5" s="91"/>
      <c r="C5" s="85"/>
      <c r="D5" s="85"/>
      <c r="E5" s="15"/>
      <c r="F5" s="15"/>
      <c r="G5" s="15"/>
    </row>
    <row r="6" spans="1:7" x14ac:dyDescent="0.2">
      <c r="A6" s="17"/>
      <c r="B6" s="18"/>
      <c r="C6" s="18"/>
      <c r="D6" s="19"/>
      <c r="E6" s="19"/>
      <c r="F6" s="19"/>
      <c r="G6" s="19"/>
    </row>
    <row r="7" spans="1:7" s="20" customFormat="1" x14ac:dyDescent="0.2">
      <c r="D7" s="21"/>
      <c r="E7" s="21"/>
      <c r="F7" s="21"/>
      <c r="G7" s="21"/>
    </row>
    <row r="8" spans="1:7" s="20" customFormat="1" x14ac:dyDescent="0.2">
      <c r="A8" s="97" t="s">
        <v>81</v>
      </c>
      <c r="B8" s="97"/>
      <c r="C8" s="97"/>
      <c r="D8" s="97"/>
      <c r="E8" s="97"/>
      <c r="F8" s="97"/>
      <c r="G8" s="97"/>
    </row>
    <row r="9" spans="1:7" s="20" customFormat="1" x14ac:dyDescent="0.2">
      <c r="D9" s="21"/>
      <c r="E9" s="21"/>
      <c r="F9" s="21"/>
      <c r="G9" s="21"/>
    </row>
    <row r="10" spans="1:7" s="20" customFormat="1" ht="15" customHeight="1" x14ac:dyDescent="0.2"/>
    <row r="11" spans="1:7" s="20" customFormat="1" x14ac:dyDescent="0.2">
      <c r="B11" s="108" t="s">
        <v>40</v>
      </c>
      <c r="C11" s="109"/>
      <c r="D11" s="86" t="s">
        <v>43</v>
      </c>
      <c r="E11" s="86"/>
      <c r="F11" s="107" t="s">
        <v>82</v>
      </c>
    </row>
    <row r="12" spans="1:7" x14ac:dyDescent="0.2">
      <c r="A12" s="17"/>
      <c r="B12" s="108"/>
      <c r="C12" s="109"/>
      <c r="D12" s="57" t="s">
        <v>83</v>
      </c>
      <c r="E12" s="57" t="s">
        <v>84</v>
      </c>
      <c r="F12" s="107"/>
    </row>
    <row r="13" spans="1:7" x14ac:dyDescent="0.2">
      <c r="A13" s="17"/>
      <c r="B13" s="110"/>
      <c r="C13" s="111"/>
      <c r="D13" s="22"/>
      <c r="E13" s="22" t="str">
        <f>B4</f>
        <v>Enero-Julio 2021</v>
      </c>
      <c r="F13" s="107"/>
    </row>
    <row r="14" spans="1:7" x14ac:dyDescent="0.2">
      <c r="A14" s="17"/>
      <c r="B14" s="100">
        <f>'F-2 Informe'!D11</f>
        <v>0</v>
      </c>
      <c r="C14" s="101"/>
      <c r="D14" s="25">
        <v>1</v>
      </c>
      <c r="E14" s="25">
        <f>'F-2 Informe'!H11</f>
        <v>1</v>
      </c>
      <c r="F14" s="58">
        <f>(E14-D14)/D14</f>
        <v>0</v>
      </c>
    </row>
    <row r="15" spans="1:7" x14ac:dyDescent="0.2">
      <c r="A15" s="17"/>
      <c r="B15" s="100">
        <f>'F-2 Informe'!D12</f>
        <v>0</v>
      </c>
      <c r="C15" s="101"/>
      <c r="D15" s="25">
        <v>1</v>
      </c>
      <c r="E15" s="25">
        <f>'F-2 Informe'!H12</f>
        <v>0.8</v>
      </c>
      <c r="F15" s="58">
        <f t="shared" ref="F15:F23" si="0">(E15-D15)/D15</f>
        <v>-0.19999999999999996</v>
      </c>
    </row>
    <row r="16" spans="1:7" x14ac:dyDescent="0.2">
      <c r="A16" s="17"/>
      <c r="B16" s="100">
        <f>'F-2 Informe'!D13</f>
        <v>0</v>
      </c>
      <c r="C16" s="101"/>
      <c r="D16" s="25">
        <v>0.8</v>
      </c>
      <c r="E16" s="25">
        <f>'F-2 Informe'!H13</f>
        <v>0.9</v>
      </c>
      <c r="F16" s="58">
        <f t="shared" si="0"/>
        <v>0.12499999999999997</v>
      </c>
    </row>
    <row r="17" spans="1:7" x14ac:dyDescent="0.2">
      <c r="A17" s="17"/>
      <c r="B17" s="100">
        <f>'F-2 Informe'!D14</f>
        <v>0</v>
      </c>
      <c r="C17" s="101"/>
      <c r="D17" s="25">
        <v>0.9</v>
      </c>
      <c r="E17" s="25">
        <f>'F-2 Informe'!H14</f>
        <v>0.9</v>
      </c>
      <c r="F17" s="58">
        <f t="shared" si="0"/>
        <v>0</v>
      </c>
    </row>
    <row r="18" spans="1:7" x14ac:dyDescent="0.2">
      <c r="A18" s="17"/>
      <c r="B18" s="100">
        <f>'F-2 Informe'!D15</f>
        <v>0</v>
      </c>
      <c r="C18" s="101"/>
      <c r="D18" s="25">
        <v>0.8</v>
      </c>
      <c r="E18" s="25">
        <f>'F-2 Informe'!H15</f>
        <v>1</v>
      </c>
      <c r="F18" s="58">
        <f t="shared" si="0"/>
        <v>0.24999999999999994</v>
      </c>
    </row>
    <row r="19" spans="1:7" x14ac:dyDescent="0.2">
      <c r="A19" s="17"/>
      <c r="B19" s="100">
        <f>'F-2 Informe'!D16</f>
        <v>0</v>
      </c>
      <c r="C19" s="101"/>
      <c r="D19" s="25">
        <v>1</v>
      </c>
      <c r="E19" s="25">
        <f>'F-2 Informe'!H16</f>
        <v>1</v>
      </c>
      <c r="F19" s="58">
        <f t="shared" si="0"/>
        <v>0</v>
      </c>
    </row>
    <row r="20" spans="1:7" x14ac:dyDescent="0.2">
      <c r="A20" s="17"/>
      <c r="B20" s="100">
        <f>'F-2 Informe'!D17</f>
        <v>0</v>
      </c>
      <c r="C20" s="101"/>
      <c r="D20" s="25">
        <v>1</v>
      </c>
      <c r="E20" s="25">
        <f>'F-2 Informe'!H17</f>
        <v>1</v>
      </c>
      <c r="F20" s="58">
        <f t="shared" si="0"/>
        <v>0</v>
      </c>
    </row>
    <row r="21" spans="1:7" x14ac:dyDescent="0.2">
      <c r="A21" s="17"/>
      <c r="B21" s="100">
        <f>'F-2 Informe'!D18</f>
        <v>0</v>
      </c>
      <c r="C21" s="101"/>
      <c r="D21" s="25"/>
      <c r="E21" s="25" t="e">
        <f>'F-2 Informe'!H18</f>
        <v>#DIV/0!</v>
      </c>
      <c r="F21" s="58" t="e">
        <f t="shared" si="0"/>
        <v>#DIV/0!</v>
      </c>
    </row>
    <row r="22" spans="1:7" x14ac:dyDescent="0.2">
      <c r="A22" s="17"/>
      <c r="B22" s="100">
        <f>'F-2 Informe'!D19</f>
        <v>0</v>
      </c>
      <c r="C22" s="101"/>
      <c r="D22" s="25"/>
      <c r="E22" s="25" t="e">
        <f>'F-2 Informe'!H19</f>
        <v>#DIV/0!</v>
      </c>
      <c r="F22" s="58" t="e">
        <f t="shared" si="0"/>
        <v>#DIV/0!</v>
      </c>
    </row>
    <row r="23" spans="1:7" x14ac:dyDescent="0.2">
      <c r="A23" s="17"/>
      <c r="B23" s="96" t="s">
        <v>44</v>
      </c>
      <c r="C23" s="87"/>
      <c r="D23" s="26"/>
      <c r="E23" s="26">
        <f>'F-2 Informe'!H20</f>
        <v>0.94285714285714284</v>
      </c>
      <c r="F23" s="26" t="e">
        <f t="shared" si="0"/>
        <v>#DIV/0!</v>
      </c>
      <c r="G23" s="19"/>
    </row>
    <row r="24" spans="1:7" x14ac:dyDescent="0.2">
      <c r="A24" s="17"/>
      <c r="B24" s="27"/>
      <c r="C24" s="27"/>
      <c r="D24" s="27"/>
      <c r="E24" s="27"/>
      <c r="F24" s="27"/>
      <c r="G24" s="28"/>
    </row>
    <row r="25" spans="1:7" x14ac:dyDescent="0.2">
      <c r="A25" s="17"/>
      <c r="B25" s="27"/>
      <c r="C25" s="27"/>
      <c r="D25" s="27"/>
      <c r="E25" s="27"/>
      <c r="F25" s="27"/>
      <c r="G25" s="28"/>
    </row>
    <row r="26" spans="1:7" x14ac:dyDescent="0.2">
      <c r="A26" s="17"/>
      <c r="B26" s="27"/>
      <c r="C26" s="27"/>
      <c r="D26" s="27"/>
      <c r="E26" s="27"/>
      <c r="F26" s="27"/>
      <c r="G26" s="28"/>
    </row>
    <row r="27" spans="1:7" x14ac:dyDescent="0.2">
      <c r="A27" s="17"/>
      <c r="B27" s="27"/>
      <c r="C27" s="27"/>
      <c r="D27" s="27"/>
      <c r="E27" s="27"/>
      <c r="F27" s="27"/>
      <c r="G27" s="28"/>
    </row>
    <row r="28" spans="1:7" x14ac:dyDescent="0.2">
      <c r="A28" s="17"/>
      <c r="B28" s="27"/>
      <c r="C28" s="27"/>
      <c r="D28" s="27"/>
      <c r="E28" s="27"/>
      <c r="F28" s="27"/>
      <c r="G28" s="28"/>
    </row>
    <row r="29" spans="1:7" x14ac:dyDescent="0.2">
      <c r="A29" s="17"/>
      <c r="B29" s="27"/>
      <c r="C29" s="27"/>
      <c r="D29" s="27"/>
      <c r="E29" s="27"/>
      <c r="F29" s="27"/>
      <c r="G29" s="28"/>
    </row>
    <row r="30" spans="1:7" x14ac:dyDescent="0.2">
      <c r="A30" s="17"/>
      <c r="B30" s="27"/>
      <c r="C30" s="27"/>
      <c r="D30" s="27"/>
      <c r="E30" s="27"/>
      <c r="F30" s="27"/>
      <c r="G30" s="28"/>
    </row>
    <row r="31" spans="1:7" x14ac:dyDescent="0.2">
      <c r="A31" s="17"/>
      <c r="B31" s="27"/>
      <c r="C31" s="27"/>
      <c r="D31" s="27"/>
      <c r="E31" s="27"/>
      <c r="F31" s="27"/>
      <c r="G31" s="28"/>
    </row>
    <row r="32" spans="1:7" x14ac:dyDescent="0.2">
      <c r="A32" s="17"/>
      <c r="B32" s="27"/>
      <c r="C32" s="27"/>
      <c r="D32" s="27"/>
      <c r="E32" s="27"/>
      <c r="F32" s="27"/>
      <c r="G32" s="28"/>
    </row>
    <row r="33" spans="1:7" x14ac:dyDescent="0.2">
      <c r="A33" s="17"/>
      <c r="B33" s="27"/>
      <c r="C33" s="27"/>
      <c r="D33" s="27"/>
      <c r="E33" s="27"/>
      <c r="F33" s="27"/>
      <c r="G33" s="28"/>
    </row>
    <row r="34" spans="1:7" x14ac:dyDescent="0.2">
      <c r="A34" s="17"/>
      <c r="B34" s="27"/>
      <c r="C34" s="27"/>
      <c r="D34" s="27"/>
      <c r="E34" s="27"/>
      <c r="F34" s="27"/>
      <c r="G34" s="28"/>
    </row>
    <row r="35" spans="1:7" x14ac:dyDescent="0.2">
      <c r="A35" s="17"/>
      <c r="B35" s="27"/>
      <c r="C35" s="27"/>
      <c r="D35" s="27"/>
      <c r="E35" s="27"/>
      <c r="F35" s="27"/>
      <c r="G35" s="28"/>
    </row>
    <row r="36" spans="1:7" x14ac:dyDescent="0.2">
      <c r="A36" s="17"/>
      <c r="B36" s="27"/>
      <c r="C36" s="27"/>
      <c r="D36" s="27"/>
      <c r="E36" s="27"/>
      <c r="F36" s="27"/>
      <c r="G36" s="28"/>
    </row>
    <row r="37" spans="1:7" x14ac:dyDescent="0.2">
      <c r="A37" s="17"/>
      <c r="B37" s="27"/>
      <c r="C37" s="27"/>
      <c r="D37" s="27"/>
      <c r="E37" s="27"/>
      <c r="F37" s="27"/>
      <c r="G37" s="28"/>
    </row>
    <row r="38" spans="1:7" x14ac:dyDescent="0.2">
      <c r="A38" s="17"/>
      <c r="B38" s="27"/>
      <c r="C38" s="27"/>
      <c r="D38" s="27"/>
      <c r="E38" s="27"/>
      <c r="F38" s="27"/>
      <c r="G38" s="28"/>
    </row>
    <row r="39" spans="1:7" x14ac:dyDescent="0.2">
      <c r="A39" s="17"/>
      <c r="B39" s="27"/>
      <c r="C39" s="27"/>
      <c r="D39" s="27"/>
      <c r="E39" s="27"/>
      <c r="F39" s="27"/>
      <c r="G39" s="28"/>
    </row>
    <row r="40" spans="1:7" x14ac:dyDescent="0.2">
      <c r="A40" s="17"/>
      <c r="B40" s="27"/>
      <c r="C40" s="27"/>
      <c r="D40" s="27"/>
      <c r="E40" s="27"/>
      <c r="F40" s="27"/>
      <c r="G40" s="28"/>
    </row>
    <row r="41" spans="1:7" x14ac:dyDescent="0.2">
      <c r="A41" s="17"/>
      <c r="B41" s="27"/>
      <c r="C41" s="27"/>
      <c r="D41" s="27"/>
      <c r="E41" s="27"/>
      <c r="F41" s="27"/>
      <c r="G41" s="28"/>
    </row>
    <row r="42" spans="1:7" x14ac:dyDescent="0.2">
      <c r="A42" s="17"/>
      <c r="B42" s="27"/>
      <c r="C42" s="27"/>
      <c r="D42" s="27"/>
      <c r="E42" s="27"/>
      <c r="F42" s="27"/>
      <c r="G42" s="28"/>
    </row>
    <row r="43" spans="1:7" x14ac:dyDescent="0.2">
      <c r="A43" s="17"/>
      <c r="B43" s="27"/>
      <c r="C43" s="27"/>
      <c r="D43" s="27"/>
      <c r="E43" s="27"/>
      <c r="F43" s="27"/>
      <c r="G43" s="28"/>
    </row>
    <row r="44" spans="1:7" x14ac:dyDescent="0.2">
      <c r="A44" s="17"/>
      <c r="B44" s="27"/>
      <c r="C44" s="27"/>
      <c r="D44" s="27"/>
      <c r="E44" s="27"/>
      <c r="F44" s="27"/>
      <c r="G44" s="28"/>
    </row>
    <row r="45" spans="1:7" x14ac:dyDescent="0.2">
      <c r="A45" s="17"/>
      <c r="B45" s="27"/>
      <c r="C45" s="27"/>
      <c r="D45" s="27"/>
      <c r="E45" s="27"/>
      <c r="F45" s="27"/>
      <c r="G45" s="28"/>
    </row>
    <row r="46" spans="1:7" x14ac:dyDescent="0.2">
      <c r="A46" s="17"/>
      <c r="B46" s="27"/>
      <c r="C46" s="27"/>
      <c r="D46" s="27"/>
      <c r="E46" s="27"/>
      <c r="F46" s="27"/>
      <c r="G46" s="28"/>
    </row>
    <row r="47" spans="1:7" x14ac:dyDescent="0.2">
      <c r="A47" s="17"/>
      <c r="B47" s="27"/>
      <c r="C47" s="27"/>
      <c r="D47" s="27"/>
      <c r="E47" s="27"/>
      <c r="F47" s="27"/>
      <c r="G47" s="28"/>
    </row>
    <row r="49" spans="1:7" x14ac:dyDescent="0.2">
      <c r="A49" s="88" t="s">
        <v>85</v>
      </c>
      <c r="B49" s="88"/>
      <c r="C49" s="88"/>
      <c r="D49" s="88"/>
      <c r="E49" s="88"/>
      <c r="F49" s="88"/>
      <c r="G49" s="88"/>
    </row>
    <row r="50" spans="1:7" ht="26.25" customHeight="1" x14ac:dyDescent="0.2">
      <c r="A50" s="104" t="s">
        <v>46</v>
      </c>
      <c r="B50" s="86" t="s">
        <v>86</v>
      </c>
      <c r="C50" s="86"/>
      <c r="D50" s="86" t="str">
        <f>B4</f>
        <v>Enero-Julio 2021</v>
      </c>
      <c r="E50" s="86"/>
      <c r="F50" s="86" t="s">
        <v>82</v>
      </c>
      <c r="G50" s="86"/>
    </row>
    <row r="51" spans="1:7" x14ac:dyDescent="0.2">
      <c r="A51" s="104"/>
      <c r="B51" s="29" t="s">
        <v>52</v>
      </c>
      <c r="C51" s="29" t="s">
        <v>53</v>
      </c>
      <c r="D51" s="29" t="s">
        <v>52</v>
      </c>
      <c r="E51" s="29" t="s">
        <v>53</v>
      </c>
      <c r="F51" s="29" t="s">
        <v>52</v>
      </c>
      <c r="G51" s="29" t="s">
        <v>53</v>
      </c>
    </row>
    <row r="52" spans="1:7" ht="27" customHeight="1" x14ac:dyDescent="0.2">
      <c r="A52" s="22" t="str">
        <f>'F-2 Informe'!A73</f>
        <v>Centro de Cómputo</v>
      </c>
      <c r="B52" s="31"/>
      <c r="C52" s="31"/>
      <c r="D52" s="31" t="e">
        <f>'F-2 Informe'!C73</f>
        <v>#DIV/0!</v>
      </c>
      <c r="E52" s="31" t="e">
        <f>'F-2 Informe'!D73</f>
        <v>#DIV/0!</v>
      </c>
      <c r="F52" s="60" t="e">
        <f>(D52-B52)/B52</f>
        <v>#DIV/0!</v>
      </c>
      <c r="G52" s="60" t="e">
        <f>(E52-C52)/C52</f>
        <v>#DIV/0!</v>
      </c>
    </row>
    <row r="53" spans="1:7" ht="27" customHeight="1" x14ac:dyDescent="0.2">
      <c r="A53" s="22" t="str">
        <f>'F-2 Informe'!A74</f>
        <v>Ventanilla de cobros</v>
      </c>
      <c r="B53" s="31"/>
      <c r="C53" s="31"/>
      <c r="D53" s="31" t="e">
        <f>'F-2 Informe'!C74</f>
        <v>#DIV/0!</v>
      </c>
      <c r="E53" s="31" t="e">
        <f>'F-2 Informe'!D74</f>
        <v>#DIV/0!</v>
      </c>
      <c r="F53" s="60" t="e">
        <f t="shared" ref="F53:F69" si="1">(D53-B53)/B53</f>
        <v>#DIV/0!</v>
      </c>
      <c r="G53" s="60" t="e">
        <f t="shared" ref="G53:G69" si="2">(E53-C53)/C53</f>
        <v>#DIV/0!</v>
      </c>
    </row>
    <row r="54" spans="1:7" ht="27" customHeight="1" x14ac:dyDescent="0.2">
      <c r="A54" s="22" t="str">
        <f>'F-2 Informe'!A75</f>
        <v>Actividades extraescolares</v>
      </c>
      <c r="B54" s="31"/>
      <c r="C54" s="31"/>
      <c r="D54" s="31" t="e">
        <f>'F-2 Informe'!C75</f>
        <v>#DIV/0!</v>
      </c>
      <c r="E54" s="31" t="e">
        <f>'F-2 Informe'!D75</f>
        <v>#DIV/0!</v>
      </c>
      <c r="F54" s="60" t="e">
        <f t="shared" si="1"/>
        <v>#DIV/0!</v>
      </c>
      <c r="G54" s="60" t="e">
        <f t="shared" si="2"/>
        <v>#DIV/0!</v>
      </c>
    </row>
    <row r="55" spans="1:7" ht="27" customHeight="1" x14ac:dyDescent="0.2">
      <c r="A55" s="22" t="str">
        <f>'F-2 Informe'!A76</f>
        <v>Becas</v>
      </c>
      <c r="B55" s="31"/>
      <c r="C55" s="31"/>
      <c r="D55" s="31" t="e">
        <f>'F-2 Informe'!C76</f>
        <v>#DIV/0!</v>
      </c>
      <c r="E55" s="31" t="e">
        <f>'F-2 Informe'!D76</f>
        <v>#DIV/0!</v>
      </c>
      <c r="F55" s="60" t="e">
        <f t="shared" si="1"/>
        <v>#DIV/0!</v>
      </c>
      <c r="G55" s="60" t="e">
        <f t="shared" si="2"/>
        <v>#DIV/0!</v>
      </c>
    </row>
    <row r="56" spans="1:7" ht="27" customHeight="1" x14ac:dyDescent="0.2">
      <c r="A56" s="22" t="str">
        <f>'F-2 Informe'!A77</f>
        <v>Tutorías</v>
      </c>
      <c r="B56" s="31"/>
      <c r="C56" s="31"/>
      <c r="D56" s="31" t="e">
        <f>'F-2 Informe'!C77</f>
        <v>#DIV/0!</v>
      </c>
      <c r="E56" s="31" t="e">
        <f>'F-2 Informe'!D77</f>
        <v>#DIV/0!</v>
      </c>
      <c r="F56" s="60" t="e">
        <f t="shared" si="1"/>
        <v>#DIV/0!</v>
      </c>
      <c r="G56" s="60" t="e">
        <f t="shared" si="2"/>
        <v>#DIV/0!</v>
      </c>
    </row>
    <row r="57" spans="1:7" ht="27" customHeight="1" x14ac:dyDescent="0.2">
      <c r="A57" s="22" t="str">
        <f>'F-2 Informe'!A78</f>
        <v>Servicio Social</v>
      </c>
      <c r="B57" s="31"/>
      <c r="C57" s="31"/>
      <c r="D57" s="31" t="e">
        <f>'F-2 Informe'!C78</f>
        <v>#DIV/0!</v>
      </c>
      <c r="E57" s="31" t="e">
        <f>'F-2 Informe'!D78</f>
        <v>#DIV/0!</v>
      </c>
      <c r="F57" s="60" t="e">
        <f t="shared" si="1"/>
        <v>#DIV/0!</v>
      </c>
      <c r="G57" s="60" t="e">
        <f t="shared" si="2"/>
        <v>#DIV/0!</v>
      </c>
    </row>
    <row r="58" spans="1:7" ht="27" customHeight="1" x14ac:dyDescent="0.2">
      <c r="A58" s="22" t="str">
        <f>'F-2 Informe'!A79</f>
        <v>Centro de Información</v>
      </c>
      <c r="B58" s="31"/>
      <c r="C58" s="31"/>
      <c r="D58" s="31" t="e">
        <f>'F-2 Informe'!C79</f>
        <v>#DIV/0!</v>
      </c>
      <c r="E58" s="31" t="e">
        <f>'F-2 Informe'!D79</f>
        <v>#DIV/0!</v>
      </c>
      <c r="F58" s="60" t="e">
        <f t="shared" si="1"/>
        <v>#DIV/0!</v>
      </c>
      <c r="G58" s="60" t="e">
        <f t="shared" si="2"/>
        <v>#DIV/0!</v>
      </c>
    </row>
    <row r="59" spans="1:7" ht="27" customHeight="1" x14ac:dyDescent="0.2">
      <c r="A59" s="22" t="str">
        <f>'F-2 Informe'!A80</f>
        <v>Residencia Profesional</v>
      </c>
      <c r="B59" s="31"/>
      <c r="C59" s="31"/>
      <c r="D59" s="31" t="e">
        <f>'F-2 Informe'!C80</f>
        <v>#DIV/0!</v>
      </c>
      <c r="E59" s="31" t="e">
        <f>'F-2 Informe'!D80</f>
        <v>#DIV/0!</v>
      </c>
      <c r="F59" s="60" t="e">
        <f t="shared" si="1"/>
        <v>#DIV/0!</v>
      </c>
      <c r="G59" s="60" t="e">
        <f t="shared" si="2"/>
        <v>#DIV/0!</v>
      </c>
    </row>
    <row r="60" spans="1:7" ht="27" customHeight="1" x14ac:dyDescent="0.2">
      <c r="A60" s="22" t="str">
        <f>'F-2 Informe'!A81</f>
        <v>Carrera 1</v>
      </c>
      <c r="B60" s="31"/>
      <c r="C60" s="31"/>
      <c r="D60" s="31" t="e">
        <f>'F-2 Informe'!C81</f>
        <v>#DIV/0!</v>
      </c>
      <c r="E60" s="31" t="e">
        <f>'F-2 Informe'!D81</f>
        <v>#DIV/0!</v>
      </c>
      <c r="F60" s="60" t="e">
        <f t="shared" si="1"/>
        <v>#DIV/0!</v>
      </c>
      <c r="G60" s="60" t="e">
        <f t="shared" si="2"/>
        <v>#DIV/0!</v>
      </c>
    </row>
    <row r="61" spans="1:7" ht="27" customHeight="1" x14ac:dyDescent="0.2">
      <c r="A61" s="22" t="str">
        <f>'F-2 Informe'!A82</f>
        <v>Carrera 2</v>
      </c>
      <c r="B61" s="31"/>
      <c r="C61" s="31"/>
      <c r="D61" s="31" t="e">
        <f>'F-2 Informe'!C82</f>
        <v>#DIV/0!</v>
      </c>
      <c r="E61" s="31" t="e">
        <f>'F-2 Informe'!D82</f>
        <v>#DIV/0!</v>
      </c>
      <c r="F61" s="60" t="e">
        <f t="shared" si="1"/>
        <v>#DIV/0!</v>
      </c>
      <c r="G61" s="60" t="e">
        <f t="shared" si="2"/>
        <v>#DIV/0!</v>
      </c>
    </row>
    <row r="62" spans="1:7" ht="27" customHeight="1" x14ac:dyDescent="0.2">
      <c r="A62" s="22" t="str">
        <f>'F-2 Informe'!A83</f>
        <v>Carrera 3</v>
      </c>
      <c r="B62" s="31"/>
      <c r="C62" s="31"/>
      <c r="D62" s="31" t="e">
        <f>'F-2 Informe'!C83</f>
        <v>#DIV/0!</v>
      </c>
      <c r="E62" s="31" t="e">
        <f>'F-2 Informe'!D83</f>
        <v>#DIV/0!</v>
      </c>
      <c r="F62" s="60" t="e">
        <f t="shared" si="1"/>
        <v>#DIV/0!</v>
      </c>
      <c r="G62" s="60" t="e">
        <f t="shared" si="2"/>
        <v>#DIV/0!</v>
      </c>
    </row>
    <row r="63" spans="1:7" ht="27" customHeight="1" x14ac:dyDescent="0.2">
      <c r="A63" s="22" t="str">
        <f>'F-2 Informe'!A84</f>
        <v>Carrera 4</v>
      </c>
      <c r="B63" s="31"/>
      <c r="C63" s="31"/>
      <c r="D63" s="31" t="e">
        <f>'F-2 Informe'!C84</f>
        <v>#DIV/0!</v>
      </c>
      <c r="E63" s="31" t="e">
        <f>'F-2 Informe'!D84</f>
        <v>#DIV/0!</v>
      </c>
      <c r="F63" s="60" t="e">
        <f t="shared" si="1"/>
        <v>#DIV/0!</v>
      </c>
      <c r="G63" s="60" t="e">
        <f t="shared" si="2"/>
        <v>#DIV/0!</v>
      </c>
    </row>
    <row r="64" spans="1:7" ht="27" customHeight="1" x14ac:dyDescent="0.2">
      <c r="A64" s="22" t="str">
        <f>'F-2 Informe'!A85</f>
        <v>Carrera 5</v>
      </c>
      <c r="B64" s="31"/>
      <c r="C64" s="31"/>
      <c r="D64" s="31" t="e">
        <f>'F-2 Informe'!C85</f>
        <v>#DIV/0!</v>
      </c>
      <c r="E64" s="31" t="e">
        <f>'F-2 Informe'!D85</f>
        <v>#DIV/0!</v>
      </c>
      <c r="F64" s="60" t="e">
        <f t="shared" si="1"/>
        <v>#DIV/0!</v>
      </c>
      <c r="G64" s="60" t="e">
        <f t="shared" si="2"/>
        <v>#DIV/0!</v>
      </c>
    </row>
    <row r="65" spans="1:7" ht="27" customHeight="1" x14ac:dyDescent="0.2">
      <c r="A65" s="22" t="str">
        <f>'F-2 Informe'!A86</f>
        <v>Laboratorio 1</v>
      </c>
      <c r="B65" s="31"/>
      <c r="C65" s="31"/>
      <c r="D65" s="31" t="e">
        <f>'F-2 Informe'!C86</f>
        <v>#DIV/0!</v>
      </c>
      <c r="E65" s="31" t="e">
        <f>'F-2 Informe'!D86</f>
        <v>#DIV/0!</v>
      </c>
      <c r="F65" s="60" t="e">
        <f t="shared" si="1"/>
        <v>#DIV/0!</v>
      </c>
      <c r="G65" s="60" t="e">
        <f t="shared" si="2"/>
        <v>#DIV/0!</v>
      </c>
    </row>
    <row r="66" spans="1:7" ht="27" customHeight="1" x14ac:dyDescent="0.2">
      <c r="A66" s="22" t="str">
        <f>'F-2 Informe'!A87</f>
        <v>Laboratorio 2</v>
      </c>
      <c r="B66" s="31"/>
      <c r="C66" s="31"/>
      <c r="D66" s="31" t="e">
        <f>'F-2 Informe'!C87</f>
        <v>#DIV/0!</v>
      </c>
      <c r="E66" s="31" t="e">
        <f>'F-2 Informe'!D87</f>
        <v>#DIV/0!</v>
      </c>
      <c r="F66" s="60" t="e">
        <f t="shared" si="1"/>
        <v>#DIV/0!</v>
      </c>
      <c r="G66" s="60" t="e">
        <f t="shared" si="2"/>
        <v>#DIV/0!</v>
      </c>
    </row>
    <row r="67" spans="1:7" ht="27" customHeight="1" x14ac:dyDescent="0.2">
      <c r="A67" s="22" t="str">
        <f>'F-2 Informe'!A88</f>
        <v>Laboratorio 3</v>
      </c>
      <c r="B67" s="31"/>
      <c r="C67" s="31"/>
      <c r="D67" s="31" t="e">
        <f>'F-2 Informe'!C88</f>
        <v>#DIV/0!</v>
      </c>
      <c r="E67" s="31" t="e">
        <f>'F-2 Informe'!D88</f>
        <v>#DIV/0!</v>
      </c>
      <c r="F67" s="60" t="e">
        <f t="shared" si="1"/>
        <v>#DIV/0!</v>
      </c>
      <c r="G67" s="60" t="e">
        <f t="shared" si="2"/>
        <v>#DIV/0!</v>
      </c>
    </row>
    <row r="68" spans="1:7" ht="27" customHeight="1" x14ac:dyDescent="0.2">
      <c r="A68" s="22" t="str">
        <f>'F-2 Informe'!A89</f>
        <v>Laboratorio 4</v>
      </c>
      <c r="B68" s="38"/>
      <c r="C68" s="38"/>
      <c r="D68" s="31" t="e">
        <f>'F-2 Informe'!C89</f>
        <v>#DIV/0!</v>
      </c>
      <c r="E68" s="31" t="e">
        <f>'F-2 Informe'!D89</f>
        <v>#DIV/0!</v>
      </c>
      <c r="F68" s="60" t="e">
        <f t="shared" si="1"/>
        <v>#DIV/0!</v>
      </c>
      <c r="G68" s="60" t="e">
        <f t="shared" si="2"/>
        <v>#DIV/0!</v>
      </c>
    </row>
    <row r="69" spans="1:7" ht="27" customHeight="1" x14ac:dyDescent="0.2">
      <c r="A69" s="22" t="str">
        <f>'F-2 Informe'!A90</f>
        <v>Institucional</v>
      </c>
      <c r="B69" s="61">
        <f t="shared" ref="B69" si="3">SUM(B52:B66)</f>
        <v>0</v>
      </c>
      <c r="C69" s="61">
        <f t="shared" ref="C69:E69" si="4">SUM(C52:C66)</f>
        <v>0</v>
      </c>
      <c r="D69" s="61" t="e">
        <f t="shared" si="4"/>
        <v>#DIV/0!</v>
      </c>
      <c r="E69" s="61" t="e">
        <f t="shared" si="4"/>
        <v>#DIV/0!</v>
      </c>
      <c r="F69" s="60" t="e">
        <f t="shared" si="1"/>
        <v>#DIV/0!</v>
      </c>
      <c r="G69" s="60" t="e">
        <f t="shared" si="2"/>
        <v>#DIV/0!</v>
      </c>
    </row>
    <row r="70" spans="1:7" ht="15" x14ac:dyDescent="0.25">
      <c r="A70"/>
      <c r="B70"/>
      <c r="C70"/>
      <c r="D70"/>
      <c r="E70"/>
      <c r="F70"/>
      <c r="G70"/>
    </row>
    <row r="71" spans="1:7" s="52" customFormat="1" ht="14.25" x14ac:dyDescent="0.2">
      <c r="D71" s="53"/>
      <c r="E71" s="53"/>
      <c r="F71" s="53"/>
      <c r="G71" s="53"/>
    </row>
    <row r="72" spans="1:7" s="52" customFormat="1" ht="15" x14ac:dyDescent="0.25">
      <c r="D72"/>
      <c r="E72"/>
      <c r="F72"/>
      <c r="G72"/>
    </row>
    <row r="73" spans="1:7" s="52" customFormat="1" ht="15" customHeight="1" x14ac:dyDescent="0.2">
      <c r="D73" s="71"/>
      <c r="E73" s="71"/>
      <c r="F73" s="71"/>
      <c r="G73" s="71"/>
    </row>
    <row r="74" spans="1:7" s="52" customFormat="1" ht="14.25" x14ac:dyDescent="0.2">
      <c r="D74" s="53"/>
      <c r="E74" s="53"/>
      <c r="F74" s="53"/>
      <c r="G74" s="53"/>
    </row>
  </sheetData>
  <mergeCells count="24">
    <mergeCell ref="A5:B5"/>
    <mergeCell ref="C5:D5"/>
    <mergeCell ref="B4:E4"/>
    <mergeCell ref="B1:F1"/>
    <mergeCell ref="B23:C23"/>
    <mergeCell ref="A8:G8"/>
    <mergeCell ref="B14:C14"/>
    <mergeCell ref="B15:C15"/>
    <mergeCell ref="B16:C16"/>
    <mergeCell ref="B17:C17"/>
    <mergeCell ref="D11:E11"/>
    <mergeCell ref="F11:F13"/>
    <mergeCell ref="B11:C13"/>
    <mergeCell ref="B18:C18"/>
    <mergeCell ref="B19:C19"/>
    <mergeCell ref="B20:C20"/>
    <mergeCell ref="B21:C21"/>
    <mergeCell ref="B22:C22"/>
    <mergeCell ref="D73:G73"/>
    <mergeCell ref="A49:G49"/>
    <mergeCell ref="A50:A51"/>
    <mergeCell ref="B50:C50"/>
    <mergeCell ref="D50:E50"/>
    <mergeCell ref="F50:G50"/>
  </mergeCells>
  <conditionalFormatting sqref="B51:G51">
    <cfRule type="cellIs" dxfId="2" priority="21" operator="equal">
      <formula>"No satisfecho"</formula>
    </cfRule>
    <cfRule type="cellIs" dxfId="1" priority="22" operator="equal">
      <formula>"Satisfecho"</formula>
    </cfRule>
  </conditionalFormatting>
  <conditionalFormatting sqref="B6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E22">
    <cfRule type="iconSet" priority="15">
      <iconSet iconSet="4Rating">
        <cfvo type="percent" val="0"/>
        <cfvo type="percent" val="25"/>
        <cfvo type="percent" val="50"/>
        <cfvo type="percent" val="75"/>
      </iconSet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52:A69">
    <cfRule type="duplicateValues" dxfId="0" priority="8"/>
  </conditionalFormatting>
  <conditionalFormatting sqref="D14:D22">
    <cfRule type="iconSet" priority="3">
      <iconSet iconSet="4Rating">
        <cfvo type="percent" val="0"/>
        <cfvo type="percent" val="25"/>
        <cfvo type="percent" val="50"/>
        <cfvo type="percent" val="75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&amp;LHoja &amp;P de &amp;N&amp;RMarzo 2022</oddFooter>
  </headerFooter>
  <rowBreaks count="2" manualBreakCount="2">
    <brk id="48" max="16383" man="1"/>
    <brk id="71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5CC9B213272B4D8AF1C6687B1C9C64" ma:contentTypeVersion="11" ma:contentTypeDescription="Crear nuevo documento." ma:contentTypeScope="" ma:versionID="e2f72572abec0611826bf1e35cf42273">
  <xsd:schema xmlns:xsd="http://www.w3.org/2001/XMLSchema" xmlns:xs="http://www.w3.org/2001/XMLSchema" xmlns:p="http://schemas.microsoft.com/office/2006/metadata/properties" xmlns:ns2="4c96f4e2-f7db-4e02-b8f8-29de1b03c969" xmlns:ns3="d87f237c-3101-4265-aa9b-ec3b3a62240c" targetNamespace="http://schemas.microsoft.com/office/2006/metadata/properties" ma:root="true" ma:fieldsID="4672909b193481e389816730516a204a" ns2:_="" ns3:_="">
    <xsd:import namespace="4c96f4e2-f7db-4e02-b8f8-29de1b03c969"/>
    <xsd:import namespace="d87f237c-3101-4265-aa9b-ec3b3a622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6f4e2-f7db-4e02-b8f8-29de1b03c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a805b4c4-0358-4a52-88ce-e7b01086b1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237c-3101-4265-aa9b-ec3b3a62240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b881a51-6859-45f0-aafb-050758143c5a}" ma:internalName="TaxCatchAll" ma:showField="CatchAllData" ma:web="d87f237c-3101-4265-aa9b-ec3b3a6224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8D7B7-8C3E-4AC3-9EA8-F900B5E19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6f4e2-f7db-4e02-b8f8-29de1b03c969"/>
    <ds:schemaRef ds:uri="d87f237c-3101-4265-aa9b-ec3b3a622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6D553-B4EC-489B-B0F7-EF0D4CB13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F-1 Encuesta</vt:lpstr>
      <vt:lpstr>F-2 Informe</vt:lpstr>
      <vt:lpstr>F3</vt:lpstr>
      <vt:lpstr>'F-2 Informe'!Área_de_impresión</vt:lpstr>
      <vt:lpstr>'F3'!Área_de_impresión</vt:lpstr>
      <vt:lpstr>'F-2 Informe'!Títulos_a_imprimir</vt:lpstr>
      <vt:lpstr>'F3'!Títulos_a_imprimir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Marlina</dc:creator>
  <cp:keywords/>
  <dc:description/>
  <cp:lastModifiedBy>Windows User</cp:lastModifiedBy>
  <cp:revision/>
  <dcterms:created xsi:type="dcterms:W3CDTF">2017-08-09T17:00:26Z</dcterms:created>
  <dcterms:modified xsi:type="dcterms:W3CDTF">2022-09-20T17:23:47Z</dcterms:modified>
  <cp:category/>
  <cp:contentStatus/>
</cp:coreProperties>
</file>